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Vorschlag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<sst xmlns="http://schemas.openxmlformats.org/spreadsheetml/2006/main" count="36" uniqueCount="36">
  <si>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max. Stablänge:</t>
  </si>
  <si>
    <t>Stabdurchmesser:</t>
  </si>
  <si>
    <t>max. Teppichgewicht:</t>
  </si>
  <si>
    <t>1.65 m</t>
  </si>
  <si>
    <t>14.95 m</t>
  </si>
  <si>
    <t>1'000 kg</t>
  </si>
  <si>
    <t>Stablänge
in cm</t>
  </si>
  <si>
    <t>Anzahl
Teppiche</t>
  </si>
  <si>
    <t>Datum:</t>
  </si>
  <si>
    <t>Bauteil:</t>
  </si>
  <si>
    <t>Liefertermin:</t>
  </si>
  <si>
    <t>(Teppichgewicht inkl. Ring- und Bandgewicht)</t>
  </si>
  <si>
    <t>Stab-Ø
in mm</t>
  </si>
  <si>
    <t>8-20 mm</t>
  </si>
  <si>
    <t>Randbedingungen:</t>
  </si>
  <si>
    <t>Anzahl Stäbe</t>
  </si>
  <si>
    <t>U1.1</t>
  </si>
  <si>
    <t>min. Stablänge</t>
  </si>
  <si>
    <t>Stab-
abstand
in cm</t>
  </si>
  <si>
    <t>Teppich-
länge
in cm</t>
  </si>
  <si>
    <t>Teppich
Nr.</t>
  </si>
  <si>
    <t>Bew.
Lage</t>
  </si>
  <si>
    <t>Teppich-
geometrie
in cm</t>
  </si>
  <si>
    <t>Teppich-gewicht
in kg</t>
  </si>
  <si>
    <t>1.L</t>
  </si>
  <si>
    <t>Teppichgeometrie nur rechteckig</t>
  </si>
  <si>
    <t>Pro Teppich nur 1 Stabdurchmesser</t>
  </si>
  <si>
    <t>Nr.:</t>
  </si>
  <si>
    <t>Gez.:</t>
  </si>
  <si>
    <t>Plan-Nr.:</t>
  </si>
  <si>
    <t>Bauingenieur:</t>
  </si>
  <si>
    <t>Objekt:</t>
  </si>
  <si>
    <t>Bauunternehmer:</t>
  </si>
  <si>
    <r>
      <t>BAMTEC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primo</t>
    </r>
  </si>
  <si>
    <t>(Zeilenschaltung Alt+Enter)</t>
  </si>
  <si>
    <t xml:space="preserve">Bestell-Liste B 27.01.2016 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</si>
</sst>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.0"/>
    <numFmt numFmtId="171" formatCode="#,##0.000"/>
    <numFmt numFmtId="172" formatCode="[$-807]dddd\,\ d\.\ mmmm\ yyyy"/>
    <numFmt numFmtId="173" formatCode="dd/mm/yy;@"/>
  </numFmts>
  <fonts count="4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D0D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10" xfId="0" applyNumberFormat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49" fontId="0" fillId="35" borderId="18" xfId="0" applyNumberFormat="1" applyFill="1" applyBorder="1" applyAlignment="1" applyProtection="1">
      <alignment vertical="center"/>
      <protection locked="0"/>
    </xf>
    <xf numFmtId="173" fontId="0" fillId="35" borderId="18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3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33" borderId="20" xfId="0" applyNumberFormat="1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/>
    </xf>
    <xf numFmtId="3" fontId="4" fillId="33" borderId="16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Font="1" applyBorder="1" applyAlignment="1" applyProtection="1">
      <alignment horizontal="center" vertical="center" wrapText="1"/>
      <protection locked="0"/>
    </xf>
    <xf numFmtId="3" fontId="0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20" xfId="0" applyNumberFormat="1" applyFont="1" applyBorder="1" applyAlignment="1" applyProtection="1">
      <alignment horizontal="center" vertical="center" wrapText="1"/>
      <protection locked="0"/>
    </xf>
    <xf numFmtId="3" fontId="0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4" fillId="33" borderId="11" xfId="0" applyNumberFormat="1" applyFont="1" applyFill="1" applyBorder="1" applyAlignment="1" applyProtection="1">
      <alignment horizontal="center" vertical="center"/>
      <protection/>
    </xf>
    <xf numFmtId="170" fontId="0" fillId="0" borderId="10" xfId="0" applyNumberFormat="1" applyFill="1" applyBorder="1" applyAlignment="1" applyProtection="1">
      <alignment horizontal="center" vertical="center"/>
      <protection/>
    </xf>
    <xf numFmtId="170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 textRotation="90"/>
      <protection/>
    </xf>
    <xf numFmtId="0" fontId="1" fillId="34" borderId="15" xfId="0" applyFont="1" applyFill="1" applyBorder="1" applyAlignment="1" applyProtection="1">
      <alignment horizontal="center" vertical="center" textRotation="90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textRotation="90"/>
      <protection/>
    </xf>
    <xf numFmtId="0" fontId="5" fillId="33" borderId="15" xfId="0" applyFont="1" applyFill="1" applyBorder="1" applyAlignment="1" applyProtection="1">
      <alignment horizontal="center" vertical="center" textRotation="90"/>
      <protection/>
    </xf>
    <xf numFmtId="3" fontId="0" fillId="0" borderId="10" xfId="0" applyNumberFormat="1" applyFill="1" applyBorder="1" applyAlignment="1" applyProtection="1">
      <alignment horizontal="center" vertical="center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9" xfId="0" applyNumberFormat="1" applyFont="1" applyFill="1" applyBorder="1" applyAlignment="1" applyProtection="1">
      <alignment horizontal="center" vertical="center"/>
      <protection/>
    </xf>
    <xf numFmtId="3" fontId="4" fillId="33" borderId="20" xfId="0" applyNumberFormat="1" applyFont="1" applyFill="1" applyBorder="1" applyAlignment="1" applyProtection="1">
      <alignment horizontal="center" vertical="center"/>
      <protection/>
    </xf>
    <xf numFmtId="3" fontId="4" fillId="33" borderId="15" xfId="0" applyNumberFormat="1" applyFont="1" applyFill="1" applyBorder="1" applyAlignment="1" applyProtection="1">
      <alignment horizontal="center" vertical="center"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49" fontId="0" fillId="35" borderId="15" xfId="0" applyNumberFormat="1" applyFill="1" applyBorder="1" applyAlignment="1" applyProtection="1">
      <alignment horizontal="left" vertical="top"/>
      <protection locked="0"/>
    </xf>
    <xf numFmtId="49" fontId="0" fillId="35" borderId="16" xfId="0" applyNumberFormat="1" applyFill="1" applyBorder="1" applyAlignment="1" applyProtection="1">
      <alignment horizontal="left" vertical="top"/>
      <protection locked="0"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3" xfId="0" applyFill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/>
      <protection/>
    </xf>
    <xf numFmtId="49" fontId="0" fillId="35" borderId="20" xfId="0" applyNumberFormat="1" applyFont="1" applyFill="1" applyBorder="1" applyAlignment="1" applyProtection="1">
      <alignment horizontal="left" vertical="top" wrapText="1"/>
      <protection locked="0"/>
    </xf>
    <xf numFmtId="49" fontId="0" fillId="35" borderId="15" xfId="0" applyNumberFormat="1" applyFont="1" applyFill="1" applyBorder="1" applyAlignment="1" applyProtection="1">
      <alignment horizontal="left" vertical="top" wrapText="1"/>
      <protection locked="0"/>
    </xf>
    <xf numFmtId="49" fontId="0" fillId="35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73" fontId="0" fillId="35" borderId="18" xfId="0" applyNumberFormat="1" applyFill="1" applyBorder="1" applyAlignment="1" applyProtection="1">
      <alignment horizontal="left" vertical="center"/>
      <protection locked="0"/>
    </xf>
    <xf numFmtId="173" fontId="0" fillId="35" borderId="21" xfId="0" applyNumberFormat="1" applyFill="1" applyBorder="1" applyAlignment="1" applyProtection="1">
      <alignment horizontal="left" vertical="center"/>
      <protection locked="0"/>
    </xf>
    <xf numFmtId="49" fontId="0" fillId="35" borderId="18" xfId="0" applyNumberFormat="1" applyFill="1" applyBorder="1" applyAlignment="1" applyProtection="1">
      <alignment horizontal="left" vertical="center"/>
      <protection locked="0"/>
    </xf>
    <xf numFmtId="49" fontId="0" fillId="35" borderId="21" xfId="0" applyNumberForma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3</xdr:row>
      <xdr:rowOff>95250</xdr:rowOff>
    </xdr:from>
    <xdr:to>
      <xdr:col>42</xdr:col>
      <xdr:colOff>19050</xdr:colOff>
      <xdr:row>6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24400" y="628650"/>
          <a:ext cx="990600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Teppichbreite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Stablänge)</a:t>
          </a:r>
        </a:p>
      </xdr:txBody>
    </xdr:sp>
    <xdr:clientData/>
  </xdr:twoCellAnchor>
  <xdr:oneCellAnchor>
    <xdr:from>
      <xdr:col>30</xdr:col>
      <xdr:colOff>466725</xdr:colOff>
      <xdr:row>7</xdr:row>
      <xdr:rowOff>0</xdr:rowOff>
    </xdr:from>
    <xdr:ext cx="304800" cy="838200"/>
    <xdr:sp>
      <xdr:nvSpPr>
        <xdr:cNvPr id="2" name="Text Box 3"/>
        <xdr:cNvSpPr txBox="1">
          <a:spLocks noChangeArrowheads="1"/>
        </xdr:cNvSpPr>
      </xdr:nvSpPr>
      <xdr:spPr>
        <a:xfrm>
          <a:off x="4400550" y="1076325"/>
          <a:ext cx="304800" cy="8382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8288" tIns="22860" rIns="18288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Teppichlänge</a:t>
          </a:r>
        </a:p>
      </xdr:txBody>
    </xdr:sp>
    <xdr:clientData/>
  </xdr:oneCellAnchor>
  <xdr:twoCellAnchor>
    <xdr:from>
      <xdr:col>39</xdr:col>
      <xdr:colOff>152400</xdr:colOff>
      <xdr:row>17</xdr:row>
      <xdr:rowOff>47625</xdr:rowOff>
    </xdr:from>
    <xdr:to>
      <xdr:col>42</xdr:col>
      <xdr:colOff>76200</xdr:colOff>
      <xdr:row>17</xdr:row>
      <xdr:rowOff>219075</xdr:rowOff>
    </xdr:to>
    <xdr:grpSp>
      <xdr:nvGrpSpPr>
        <xdr:cNvPr id="3" name="Group 1066"/>
        <xdr:cNvGrpSpPr>
          <a:grpSpLocks/>
        </xdr:cNvGrpSpPr>
      </xdr:nvGrpSpPr>
      <xdr:grpSpPr>
        <a:xfrm>
          <a:off x="5362575" y="28194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4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19</xdr:row>
      <xdr:rowOff>47625</xdr:rowOff>
    </xdr:from>
    <xdr:to>
      <xdr:col>42</xdr:col>
      <xdr:colOff>85725</xdr:colOff>
      <xdr:row>19</xdr:row>
      <xdr:rowOff>219075</xdr:rowOff>
    </xdr:to>
    <xdr:grpSp>
      <xdr:nvGrpSpPr>
        <xdr:cNvPr id="11" name="Group 1066"/>
        <xdr:cNvGrpSpPr>
          <a:grpSpLocks/>
        </xdr:cNvGrpSpPr>
      </xdr:nvGrpSpPr>
      <xdr:grpSpPr>
        <a:xfrm>
          <a:off x="5372100" y="32766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12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152400</xdr:colOff>
      <xdr:row>21</xdr:row>
      <xdr:rowOff>47625</xdr:rowOff>
    </xdr:from>
    <xdr:to>
      <xdr:col>42</xdr:col>
      <xdr:colOff>76200</xdr:colOff>
      <xdr:row>21</xdr:row>
      <xdr:rowOff>219075</xdr:rowOff>
    </xdr:to>
    <xdr:grpSp>
      <xdr:nvGrpSpPr>
        <xdr:cNvPr id="19" name="Group 1066"/>
        <xdr:cNvGrpSpPr>
          <a:grpSpLocks/>
        </xdr:cNvGrpSpPr>
      </xdr:nvGrpSpPr>
      <xdr:grpSpPr>
        <a:xfrm>
          <a:off x="5362575" y="37338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20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47625</xdr:rowOff>
    </xdr:from>
    <xdr:to>
      <xdr:col>42</xdr:col>
      <xdr:colOff>85725</xdr:colOff>
      <xdr:row>23</xdr:row>
      <xdr:rowOff>219075</xdr:rowOff>
    </xdr:to>
    <xdr:grpSp>
      <xdr:nvGrpSpPr>
        <xdr:cNvPr id="27" name="Group 1066"/>
        <xdr:cNvGrpSpPr>
          <a:grpSpLocks/>
        </xdr:cNvGrpSpPr>
      </xdr:nvGrpSpPr>
      <xdr:grpSpPr>
        <a:xfrm>
          <a:off x="5372100" y="41910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28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25</xdr:row>
      <xdr:rowOff>47625</xdr:rowOff>
    </xdr:from>
    <xdr:to>
      <xdr:col>42</xdr:col>
      <xdr:colOff>85725</xdr:colOff>
      <xdr:row>25</xdr:row>
      <xdr:rowOff>219075</xdr:rowOff>
    </xdr:to>
    <xdr:grpSp>
      <xdr:nvGrpSpPr>
        <xdr:cNvPr id="35" name="Group 1066"/>
        <xdr:cNvGrpSpPr>
          <a:grpSpLocks/>
        </xdr:cNvGrpSpPr>
      </xdr:nvGrpSpPr>
      <xdr:grpSpPr>
        <a:xfrm>
          <a:off x="5372100" y="46482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36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47625</xdr:rowOff>
    </xdr:from>
    <xdr:to>
      <xdr:col>42</xdr:col>
      <xdr:colOff>85725</xdr:colOff>
      <xdr:row>27</xdr:row>
      <xdr:rowOff>219075</xdr:rowOff>
    </xdr:to>
    <xdr:grpSp>
      <xdr:nvGrpSpPr>
        <xdr:cNvPr id="43" name="Group 1066"/>
        <xdr:cNvGrpSpPr>
          <a:grpSpLocks/>
        </xdr:cNvGrpSpPr>
      </xdr:nvGrpSpPr>
      <xdr:grpSpPr>
        <a:xfrm>
          <a:off x="5372100" y="51054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44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29</xdr:row>
      <xdr:rowOff>47625</xdr:rowOff>
    </xdr:from>
    <xdr:to>
      <xdr:col>42</xdr:col>
      <xdr:colOff>85725</xdr:colOff>
      <xdr:row>29</xdr:row>
      <xdr:rowOff>219075</xdr:rowOff>
    </xdr:to>
    <xdr:grpSp>
      <xdr:nvGrpSpPr>
        <xdr:cNvPr id="51" name="Group 1066"/>
        <xdr:cNvGrpSpPr>
          <a:grpSpLocks/>
        </xdr:cNvGrpSpPr>
      </xdr:nvGrpSpPr>
      <xdr:grpSpPr>
        <a:xfrm>
          <a:off x="5372100" y="55626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52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31</xdr:row>
      <xdr:rowOff>47625</xdr:rowOff>
    </xdr:from>
    <xdr:to>
      <xdr:col>42</xdr:col>
      <xdr:colOff>85725</xdr:colOff>
      <xdr:row>31</xdr:row>
      <xdr:rowOff>219075</xdr:rowOff>
    </xdr:to>
    <xdr:grpSp>
      <xdr:nvGrpSpPr>
        <xdr:cNvPr id="59" name="Group 1066"/>
        <xdr:cNvGrpSpPr>
          <a:grpSpLocks/>
        </xdr:cNvGrpSpPr>
      </xdr:nvGrpSpPr>
      <xdr:grpSpPr>
        <a:xfrm>
          <a:off x="5372100" y="60198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60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47625</xdr:rowOff>
    </xdr:from>
    <xdr:to>
      <xdr:col>42</xdr:col>
      <xdr:colOff>85725</xdr:colOff>
      <xdr:row>33</xdr:row>
      <xdr:rowOff>219075</xdr:rowOff>
    </xdr:to>
    <xdr:grpSp>
      <xdr:nvGrpSpPr>
        <xdr:cNvPr id="67" name="Group 1066"/>
        <xdr:cNvGrpSpPr>
          <a:grpSpLocks/>
        </xdr:cNvGrpSpPr>
      </xdr:nvGrpSpPr>
      <xdr:grpSpPr>
        <a:xfrm>
          <a:off x="5372100" y="64770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68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35</xdr:row>
      <xdr:rowOff>47625</xdr:rowOff>
    </xdr:from>
    <xdr:to>
      <xdr:col>42</xdr:col>
      <xdr:colOff>85725</xdr:colOff>
      <xdr:row>35</xdr:row>
      <xdr:rowOff>219075</xdr:rowOff>
    </xdr:to>
    <xdr:grpSp>
      <xdr:nvGrpSpPr>
        <xdr:cNvPr id="75" name="Group 1066"/>
        <xdr:cNvGrpSpPr>
          <a:grpSpLocks/>
        </xdr:cNvGrpSpPr>
      </xdr:nvGrpSpPr>
      <xdr:grpSpPr>
        <a:xfrm>
          <a:off x="5372100" y="6934200"/>
          <a:ext cx="409575" cy="171450"/>
          <a:chOff x="2040" y="7759"/>
          <a:chExt cx="652" cy="271"/>
        </a:xfrm>
        <a:solidFill>
          <a:srgbClr val="FFFFFF"/>
        </a:solidFill>
      </xdr:grpSpPr>
      <xdr:sp>
        <xdr:nvSpPr>
          <xdr:cNvPr id="76" name="AutoShape 1067"/>
          <xdr:cNvSpPr>
            <a:spLocks/>
          </xdr:cNvSpPr>
        </xdr:nvSpPr>
        <xdr:spPr>
          <a:xfrm>
            <a:off x="2040" y="802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1068"/>
          <xdr:cNvSpPr>
            <a:spLocks/>
          </xdr:cNvSpPr>
        </xdr:nvSpPr>
        <xdr:spPr>
          <a:xfrm>
            <a:off x="2040" y="7759"/>
            <a:ext cx="652" cy="0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1069"/>
          <xdr:cNvSpPr>
            <a:spLocks/>
          </xdr:cNvSpPr>
        </xdr:nvSpPr>
        <xdr:spPr>
          <a:xfrm>
            <a:off x="2040" y="785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1070"/>
          <xdr:cNvSpPr>
            <a:spLocks/>
          </xdr:cNvSpPr>
        </xdr:nvSpPr>
        <xdr:spPr>
          <a:xfrm>
            <a:off x="2040" y="7940"/>
            <a:ext cx="652" cy="1"/>
          </a:xfrm>
          <a:prstGeom prst="straightConnector1">
            <a:avLst/>
          </a:prstGeom>
          <a:noFill/>
          <a:ln w="1587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1071"/>
          <xdr:cNvSpPr>
            <a:spLocks/>
          </xdr:cNvSpPr>
        </xdr:nvSpPr>
        <xdr:spPr>
          <a:xfrm>
            <a:off x="2205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1072"/>
          <xdr:cNvSpPr>
            <a:spLocks/>
          </xdr:cNvSpPr>
        </xdr:nvSpPr>
        <xdr:spPr>
          <a:xfrm>
            <a:off x="2370" y="7759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1073"/>
          <xdr:cNvSpPr>
            <a:spLocks/>
          </xdr:cNvSpPr>
        </xdr:nvSpPr>
        <xdr:spPr>
          <a:xfrm>
            <a:off x="2535" y="7760"/>
            <a:ext cx="0" cy="27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</xdr:colOff>
      <xdr:row>6</xdr:row>
      <xdr:rowOff>85725</xdr:rowOff>
    </xdr:from>
    <xdr:to>
      <xdr:col>42</xdr:col>
      <xdr:colOff>66675</xdr:colOff>
      <xdr:row>12</xdr:row>
      <xdr:rowOff>123825</xdr:rowOff>
    </xdr:to>
    <xdr:grpSp>
      <xdr:nvGrpSpPr>
        <xdr:cNvPr id="83" name="Group 2034"/>
        <xdr:cNvGrpSpPr>
          <a:grpSpLocks/>
        </xdr:cNvGrpSpPr>
      </xdr:nvGrpSpPr>
      <xdr:grpSpPr>
        <a:xfrm>
          <a:off x="4676775" y="1009650"/>
          <a:ext cx="1085850" cy="952500"/>
          <a:chOff x="2040" y="5350"/>
          <a:chExt cx="1710" cy="1501"/>
        </a:xfrm>
        <a:solidFill>
          <a:srgbClr val="FFFFFF"/>
        </a:solidFill>
      </xdr:grpSpPr>
      <xdr:grpSp>
        <xdr:nvGrpSpPr>
          <xdr:cNvPr id="84" name="Group 2035"/>
          <xdr:cNvGrpSpPr>
            <a:grpSpLocks/>
          </xdr:cNvGrpSpPr>
        </xdr:nvGrpSpPr>
        <xdr:grpSpPr>
          <a:xfrm>
            <a:off x="2648" y="5368"/>
            <a:ext cx="170" cy="570"/>
            <a:chOff x="2595" y="3090"/>
            <a:chExt cx="170" cy="570"/>
          </a:xfrm>
          <a:solidFill>
            <a:srgbClr val="FFFFFF"/>
          </a:solidFill>
        </xdr:grpSpPr>
        <xdr:sp>
          <xdr:nvSpPr>
            <xdr:cNvPr id="85" name="Oval 2036"/>
            <xdr:cNvSpPr>
              <a:spLocks/>
            </xdr:cNvSpPr>
          </xdr:nvSpPr>
          <xdr:spPr>
            <a:xfrm>
              <a:off x="2595" y="3090"/>
              <a:ext cx="170" cy="170"/>
            </a:xfrm>
            <a:prstGeom prst="ellipse">
              <a:avLst/>
            </a:prstGeom>
            <a:solidFill>
              <a:srgbClr val="FFFFFF"/>
            </a:solidFill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2037"/>
            <xdr:cNvSpPr>
              <a:spLocks/>
            </xdr:cNvSpPr>
          </xdr:nvSpPr>
          <xdr:spPr>
            <a:xfrm>
              <a:off x="2765" y="3180"/>
              <a:ext cx="0" cy="480"/>
            </a:xfrm>
            <a:prstGeom prst="straightConnector1">
              <a:avLst/>
            </a:prstGeom>
            <a:noFill/>
            <a:ln w="317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7" name="Group 2038"/>
          <xdr:cNvGrpSpPr>
            <a:grpSpLocks/>
          </xdr:cNvGrpSpPr>
        </xdr:nvGrpSpPr>
        <xdr:grpSpPr>
          <a:xfrm>
            <a:off x="2040" y="5350"/>
            <a:ext cx="1710" cy="1501"/>
            <a:chOff x="2040" y="5350"/>
            <a:chExt cx="1710" cy="1501"/>
          </a:xfrm>
          <a:solidFill>
            <a:srgbClr val="FFFFFF"/>
          </a:solidFill>
        </xdr:grpSpPr>
        <xdr:sp>
          <xdr:nvSpPr>
            <xdr:cNvPr id="88" name="AutoShape 2039"/>
            <xdr:cNvSpPr>
              <a:spLocks/>
            </xdr:cNvSpPr>
          </xdr:nvSpPr>
          <xdr:spPr>
            <a:xfrm>
              <a:off x="2040" y="5350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2040"/>
            <xdr:cNvSpPr>
              <a:spLocks/>
            </xdr:cNvSpPr>
          </xdr:nvSpPr>
          <xdr:spPr>
            <a:xfrm>
              <a:off x="2040" y="5535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2041"/>
            <xdr:cNvSpPr>
              <a:spLocks/>
            </xdr:cNvSpPr>
          </xdr:nvSpPr>
          <xdr:spPr>
            <a:xfrm>
              <a:off x="2040" y="5710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2042"/>
            <xdr:cNvSpPr>
              <a:spLocks/>
            </xdr:cNvSpPr>
          </xdr:nvSpPr>
          <xdr:spPr>
            <a:xfrm>
              <a:off x="2040" y="5905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2043"/>
            <xdr:cNvSpPr>
              <a:spLocks/>
            </xdr:cNvSpPr>
          </xdr:nvSpPr>
          <xdr:spPr>
            <a:xfrm>
              <a:off x="2040" y="6085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2044"/>
            <xdr:cNvSpPr>
              <a:spLocks/>
            </xdr:cNvSpPr>
          </xdr:nvSpPr>
          <xdr:spPr>
            <a:xfrm>
              <a:off x="2040" y="6280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2045"/>
            <xdr:cNvSpPr>
              <a:spLocks/>
            </xdr:cNvSpPr>
          </xdr:nvSpPr>
          <xdr:spPr>
            <a:xfrm>
              <a:off x="2040" y="6475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2046"/>
            <xdr:cNvSpPr>
              <a:spLocks/>
            </xdr:cNvSpPr>
          </xdr:nvSpPr>
          <xdr:spPr>
            <a:xfrm>
              <a:off x="2040" y="6669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2047"/>
            <xdr:cNvSpPr>
              <a:spLocks/>
            </xdr:cNvSpPr>
          </xdr:nvSpPr>
          <xdr:spPr>
            <a:xfrm>
              <a:off x="2040" y="6850"/>
              <a:ext cx="1710" cy="1"/>
            </a:xfrm>
            <a:prstGeom prst="straightConnector1">
              <a:avLst/>
            </a:prstGeom>
            <a:noFill/>
            <a:ln w="15875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2048"/>
            <xdr:cNvSpPr>
              <a:spLocks/>
            </xdr:cNvSpPr>
          </xdr:nvSpPr>
          <xdr:spPr>
            <a:xfrm>
              <a:off x="3375" y="5350"/>
              <a:ext cx="0" cy="1486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2049"/>
            <xdr:cNvSpPr>
              <a:spLocks/>
            </xdr:cNvSpPr>
          </xdr:nvSpPr>
          <xdr:spPr>
            <a:xfrm>
              <a:off x="2370" y="5365"/>
              <a:ext cx="0" cy="1486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2050"/>
            <xdr:cNvSpPr>
              <a:spLocks/>
            </xdr:cNvSpPr>
          </xdr:nvSpPr>
          <xdr:spPr>
            <a:xfrm>
              <a:off x="2865" y="5350"/>
              <a:ext cx="0" cy="1486"/>
            </a:xfrm>
            <a:prstGeom prst="straightConnector1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41</xdr:row>
      <xdr:rowOff>57150</xdr:rowOff>
    </xdr:from>
    <xdr:to>
      <xdr:col>13</xdr:col>
      <xdr:colOff>28575</xdr:colOff>
      <xdr:row>48</xdr:row>
      <xdr:rowOff>114300</xdr:rowOff>
    </xdr:to>
    <xdr:sp>
      <xdr:nvSpPr>
        <xdr:cNvPr id="100" name="Textfeld 1"/>
        <xdr:cNvSpPr txBox="1">
          <a:spLocks noChangeArrowheads="1"/>
        </xdr:cNvSpPr>
      </xdr:nvSpPr>
      <xdr:spPr>
        <a:xfrm>
          <a:off x="0" y="9048750"/>
          <a:ext cx="1495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Beratung und Verkauf: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Locher Bewehrungen AG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BauSysteme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Nollenhornstrasse 7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Postfach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9443 Au</a:t>
          </a:r>
        </a:p>
      </xdr:txBody>
    </xdr:sp>
    <xdr:clientData/>
  </xdr:twoCellAnchor>
  <xdr:twoCellAnchor>
    <xdr:from>
      <xdr:col>12</xdr:col>
      <xdr:colOff>104775</xdr:colOff>
      <xdr:row>42</xdr:row>
      <xdr:rowOff>66675</xdr:rowOff>
    </xdr:from>
    <xdr:to>
      <xdr:col>27</xdr:col>
      <xdr:colOff>0</xdr:colOff>
      <xdr:row>48</xdr:row>
      <xdr:rowOff>114300</xdr:rowOff>
    </xdr:to>
    <xdr:sp>
      <xdr:nvSpPr>
        <xdr:cNvPr id="101" name="Textfeld 101"/>
        <xdr:cNvSpPr txBox="1">
          <a:spLocks noChangeArrowheads="1"/>
        </xdr:cNvSpPr>
      </xdr:nvSpPr>
      <xdr:spPr>
        <a:xfrm>
          <a:off x="1419225" y="9182100"/>
          <a:ext cx="20574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0848 800 550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0848 800 549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bausysteme@l-bw.ch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www.locherbewehrungen.ch</a:t>
          </a:r>
        </a:p>
      </xdr:txBody>
    </xdr:sp>
    <xdr:clientData/>
  </xdr:twoCellAnchor>
  <xdr:twoCellAnchor editAs="oneCell">
    <xdr:from>
      <xdr:col>30</xdr:col>
      <xdr:colOff>190500</xdr:colOff>
      <xdr:row>44</xdr:row>
      <xdr:rowOff>38100</xdr:rowOff>
    </xdr:from>
    <xdr:to>
      <xdr:col>42</xdr:col>
      <xdr:colOff>152400</xdr:colOff>
      <xdr:row>48</xdr:row>
      <xdr:rowOff>95250</xdr:rowOff>
    </xdr:to>
    <xdr:pic>
      <xdr:nvPicPr>
        <xdr:cNvPr id="10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9401175"/>
          <a:ext cx="1724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workbookViewId="0" topLeftCell="A1">
      <selection activeCell="A17" sqref="A17:E18"/>
    </sheetView>
  </sheetViews>
  <sheetFormatPr defaultColWidth="11.421875" defaultRowHeight="12.75"/>
  <cols>
    <col min="1" max="4" width="2.00390625" style="1" customWidth="1"/>
    <col min="5" max="5" width="1.1484375" style="1" customWidth="1"/>
    <col min="6" max="6" width="1.7109375" style="1" hidden="1" customWidth="1"/>
    <col min="7" max="7" width="2.421875" style="1" hidden="1" customWidth="1"/>
    <col min="8" max="10" width="2.28125" style="1" customWidth="1"/>
    <col min="11" max="11" width="1.421875" style="1" customWidth="1"/>
    <col min="12" max="14" width="2.28125" style="1" customWidth="1"/>
    <col min="15" max="15" width="2.140625" style="1" customWidth="1"/>
    <col min="16" max="20" width="1.7109375" style="1" customWidth="1"/>
    <col min="21" max="24" width="2.28125" style="1" customWidth="1"/>
    <col min="25" max="25" width="1.421875" style="1" customWidth="1"/>
    <col min="26" max="26" width="2.28125" style="1" hidden="1" customWidth="1"/>
    <col min="27" max="27" width="6.57421875" style="1" customWidth="1"/>
    <col min="28" max="30" width="2.28125" style="1" customWidth="1"/>
    <col min="31" max="31" width="8.7109375" style="1" customWidth="1"/>
    <col min="32" max="38" width="1.1484375" style="1" customWidth="1"/>
    <col min="39" max="43" width="2.421875" style="1" customWidth="1"/>
    <col min="44" max="48" width="2.28125" style="1" customWidth="1"/>
    <col min="49" max="49" width="5.7109375" style="1" customWidth="1"/>
    <col min="50" max="50" width="7.421875" style="1" customWidth="1"/>
    <col min="51" max="209" width="2.28125" style="1" customWidth="1"/>
    <col min="210" max="16384" width="11.421875" style="1" customWidth="1"/>
  </cols>
  <sheetData>
    <row r="1" spans="1:16" ht="14.2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6.75" customHeight="1"/>
    <row r="4" spans="1:43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19" s="2" customFormat="1" ht="7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5" s="2" customFormat="1" ht="12" customHeight="1">
      <c r="A6" s="128" t="s">
        <v>14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X6" s="1"/>
      <c r="Y6" s="1"/>
    </row>
    <row r="7" spans="1:25" s="2" customFormat="1" ht="12" customHeight="1">
      <c r="A7" s="120" t="s">
        <v>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X7" s="1"/>
      <c r="Y7" s="1"/>
    </row>
    <row r="8" spans="1:25" s="2" customFormat="1" ht="12" customHeight="1">
      <c r="A8" s="120" t="s">
        <v>26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X8" s="1"/>
      <c r="Y8" s="1"/>
    </row>
    <row r="9" spans="1:19" ht="12" customHeight="1">
      <c r="A9" s="96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121" t="s">
        <v>3</v>
      </c>
      <c r="N9" s="121"/>
      <c r="O9" s="121"/>
      <c r="P9" s="121"/>
      <c r="Q9" s="121"/>
      <c r="R9" s="121"/>
      <c r="S9" s="121"/>
    </row>
    <row r="10" spans="1:19" ht="12" customHeight="1">
      <c r="A10" s="96" t="s">
        <v>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21" t="s">
        <v>4</v>
      </c>
      <c r="N10" s="121"/>
      <c r="O10" s="121"/>
      <c r="P10" s="121"/>
      <c r="Q10" s="121"/>
      <c r="R10" s="121"/>
      <c r="S10" s="121"/>
    </row>
    <row r="11" spans="1:19" ht="12" customHeight="1">
      <c r="A11" s="96" t="s">
        <v>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121" t="s">
        <v>5</v>
      </c>
      <c r="N11" s="121"/>
      <c r="O11" s="121"/>
      <c r="P11" s="121"/>
      <c r="Q11" s="121"/>
      <c r="R11" s="121"/>
      <c r="S11" s="121"/>
    </row>
    <row r="12" spans="1:19" ht="12" customHeight="1">
      <c r="A12" s="96" t="s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121" t="s">
        <v>13</v>
      </c>
      <c r="N12" s="121"/>
      <c r="O12" s="121"/>
      <c r="P12" s="121"/>
      <c r="Q12" s="121"/>
      <c r="R12" s="121"/>
      <c r="S12" s="121"/>
    </row>
    <row r="13" spans="1:19" ht="12" customHeight="1">
      <c r="A13" s="129" t="s">
        <v>11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ht="2.25" customHeight="1"/>
    <row r="15" ht="9.75" customHeight="1"/>
    <row r="16" spans="1:43" ht="38.25">
      <c r="A16" s="91" t="s">
        <v>20</v>
      </c>
      <c r="B16" s="126"/>
      <c r="C16" s="126"/>
      <c r="D16" s="126"/>
      <c r="E16" s="126"/>
      <c r="F16" s="126"/>
      <c r="G16" s="126"/>
      <c r="H16" s="89" t="s">
        <v>7</v>
      </c>
      <c r="I16" s="90"/>
      <c r="J16" s="90"/>
      <c r="K16" s="90"/>
      <c r="L16" s="89" t="s">
        <v>6</v>
      </c>
      <c r="M16" s="90"/>
      <c r="N16" s="90"/>
      <c r="O16" s="90"/>
      <c r="P16" s="91" t="s">
        <v>18</v>
      </c>
      <c r="Q16" s="92"/>
      <c r="R16" s="92"/>
      <c r="S16" s="92"/>
      <c r="T16" s="92"/>
      <c r="U16" s="91" t="s">
        <v>19</v>
      </c>
      <c r="V16" s="89"/>
      <c r="W16" s="89"/>
      <c r="X16" s="89"/>
      <c r="Y16" s="89"/>
      <c r="Z16" s="89"/>
      <c r="AA16" s="10" t="s">
        <v>15</v>
      </c>
      <c r="AB16" s="89" t="s">
        <v>12</v>
      </c>
      <c r="AC16" s="90"/>
      <c r="AD16" s="90"/>
      <c r="AE16" s="9" t="s">
        <v>23</v>
      </c>
      <c r="AF16" s="93" t="s">
        <v>21</v>
      </c>
      <c r="AG16" s="94"/>
      <c r="AH16" s="94"/>
      <c r="AI16" s="94"/>
      <c r="AJ16" s="94"/>
      <c r="AK16" s="94"/>
      <c r="AL16" s="95"/>
      <c r="AM16" s="91" t="s">
        <v>22</v>
      </c>
      <c r="AN16" s="92"/>
      <c r="AO16" s="92"/>
      <c r="AP16" s="92"/>
      <c r="AQ16" s="92"/>
    </row>
    <row r="17" spans="1:50" ht="11.25" customHeight="1">
      <c r="A17" s="39"/>
      <c r="B17" s="40"/>
      <c r="C17" s="40"/>
      <c r="D17" s="40"/>
      <c r="E17" s="41"/>
      <c r="F17" s="3"/>
      <c r="G17" s="3"/>
      <c r="H17" s="45"/>
      <c r="I17" s="46"/>
      <c r="J17" s="46"/>
      <c r="K17" s="47"/>
      <c r="L17" s="51"/>
      <c r="M17" s="52"/>
      <c r="N17" s="52"/>
      <c r="O17" s="53"/>
      <c r="P17" s="51"/>
      <c r="Q17" s="52"/>
      <c r="R17" s="52"/>
      <c r="S17" s="52"/>
      <c r="T17" s="53"/>
      <c r="U17" s="51"/>
      <c r="V17" s="52"/>
      <c r="W17" s="52"/>
      <c r="X17" s="52"/>
      <c r="Y17" s="53"/>
      <c r="Z17" s="6"/>
      <c r="AA17" s="81" t="str">
        <f>IF(P17&gt;0,((U17/P17)+1)," ")</f>
        <v> </v>
      </c>
      <c r="AB17" s="83"/>
      <c r="AC17" s="84"/>
      <c r="AD17" s="85"/>
      <c r="AE17" s="59" t="str">
        <f>IF(AB17=8,(((L17/100)*AA17)*0.395)+ROUNDDOWN((((L17-52.5)/155)+1),0)*1.12+ROUNDDOWN((((L17-52.5)/155)+1),0)*(U17/100)*0.115,IF(AB17=10,(((L17/100)*AA17)*0.617)+ROUNDDOWN((((L17-52.5)/155)+1),0)*1.12+ROUNDDOWN((((L17-52.5)/155)+1),0)*(U17/100)*0.115,IF(AB17=12,(((L17/100)*AA17)*0.888)+ROUNDDOWN((((L17-52.5)/155)+1),0)*1.12+ROUNDDOWN((((L17-52.5)/155)+1),0)*(U17/100)*0.115,IF(AB17=14,(((L17/100)*AA17)*1.21)+ROUNDDOWN((((L17-52.5)/155)+1),0)*1.12+ROUNDDOWN((((L17-52.5)/155)+1),0)*(U17/100)*0.115,IF(AB17=16,(((L17/100)*AA17)*1.58)+ROUNDDOWN((((L17-52.5)/155)+1),0)*1.12+ROUNDDOWN((((L17-52.5)/155)+1),0)*(U17/100)*0.115,IF(AB17=18,(((L17/100)*AA17)*2)+ROUNDDOWN((((L17-52.5)/155)+1),0)*1.12+ROUNDDOWN((((L17-52.5)/155)+1),0)*(U17/100)*0.115,IF(AB17=20,(((L17/100)*AA17)*2.47)+ROUNDDOWN((((L17-52.5)/155)+1),0)*1.12+ROUNDDOWN((((L17-52.5)/155)+1),0)*(U17/100)*0.115," ")))))))</f>
        <v> </v>
      </c>
      <c r="AF17" s="61"/>
      <c r="AG17" s="62"/>
      <c r="AH17" s="62"/>
      <c r="AI17" s="62"/>
      <c r="AJ17" s="62"/>
      <c r="AK17" s="62"/>
      <c r="AL17" s="63"/>
      <c r="AM17" s="20"/>
      <c r="AN17" s="67" t="str">
        <f>IF(L17&gt;0,L17," ")</f>
        <v> </v>
      </c>
      <c r="AO17" s="67"/>
      <c r="AP17" s="67"/>
      <c r="AQ17" s="68"/>
      <c r="AX17" s="8"/>
    </row>
    <row r="18" spans="1:43" ht="24.75" customHeight="1">
      <c r="A18" s="42"/>
      <c r="B18" s="43"/>
      <c r="C18" s="43"/>
      <c r="D18" s="43"/>
      <c r="E18" s="44"/>
      <c r="F18" s="4"/>
      <c r="G18" s="4"/>
      <c r="H18" s="48"/>
      <c r="I18" s="49"/>
      <c r="J18" s="49"/>
      <c r="K18" s="50"/>
      <c r="L18" s="54"/>
      <c r="M18" s="55"/>
      <c r="N18" s="55"/>
      <c r="O18" s="56"/>
      <c r="P18" s="54"/>
      <c r="Q18" s="55"/>
      <c r="R18" s="55"/>
      <c r="S18" s="55"/>
      <c r="T18" s="56"/>
      <c r="U18" s="54"/>
      <c r="V18" s="55"/>
      <c r="W18" s="55"/>
      <c r="X18" s="55"/>
      <c r="Y18" s="56"/>
      <c r="Z18" s="7"/>
      <c r="AA18" s="82"/>
      <c r="AB18" s="86"/>
      <c r="AC18" s="87"/>
      <c r="AD18" s="88"/>
      <c r="AE18" s="60"/>
      <c r="AF18" s="64"/>
      <c r="AG18" s="65"/>
      <c r="AH18" s="65"/>
      <c r="AI18" s="65"/>
      <c r="AJ18" s="65"/>
      <c r="AK18" s="65"/>
      <c r="AL18" s="66"/>
      <c r="AM18" s="69" t="str">
        <f>IF(U17&gt;0,U17," ")</f>
        <v> </v>
      </c>
      <c r="AN18" s="70"/>
      <c r="AO18" s="21"/>
      <c r="AP18" s="21"/>
      <c r="AQ18" s="22"/>
    </row>
    <row r="19" spans="1:43" ht="11.25" customHeight="1">
      <c r="A19" s="39"/>
      <c r="B19" s="40"/>
      <c r="C19" s="40"/>
      <c r="D19" s="40"/>
      <c r="E19" s="41"/>
      <c r="F19" s="3"/>
      <c r="G19" s="3"/>
      <c r="H19" s="45"/>
      <c r="I19" s="46"/>
      <c r="J19" s="46"/>
      <c r="K19" s="47"/>
      <c r="L19" s="51"/>
      <c r="M19" s="52"/>
      <c r="N19" s="52"/>
      <c r="O19" s="53"/>
      <c r="P19" s="51"/>
      <c r="Q19" s="52"/>
      <c r="R19" s="52"/>
      <c r="S19" s="52"/>
      <c r="T19" s="53"/>
      <c r="U19" s="51"/>
      <c r="V19" s="52"/>
      <c r="W19" s="52"/>
      <c r="X19" s="52"/>
      <c r="Y19" s="53"/>
      <c r="Z19" s="6"/>
      <c r="AA19" s="81" t="str">
        <f>IF(P19&gt;0,((U19/P19)+1)," ")</f>
        <v> </v>
      </c>
      <c r="AB19" s="83"/>
      <c r="AC19" s="84"/>
      <c r="AD19" s="85"/>
      <c r="AE19" s="59" t="str">
        <f>IF(AB19=8,(((L19/100)*AA19)*0.395)+ROUNDDOWN((((L19-52.5)/155)+1),0)*1.12+ROUNDDOWN((((L19-52.5)/155)+1),0)*(U19/100)*0.115,IF(AB19=10,(((L19/100)*AA19)*0.617)+ROUNDDOWN((((L19-52.5)/155)+1),0)*1.12+ROUNDDOWN((((L19-52.5)/155)+1),0)*(U19/100)*0.115,IF(AB19=12,(((L19/100)*AA19)*0.888)+ROUNDDOWN((((L19-52.5)/155)+1),0)*1.12+ROUNDDOWN((((L19-52.5)/155)+1),0)*(U19/100)*0.115,IF(AB19=14,(((L19/100)*AA19)*1.21)+ROUNDDOWN((((L19-52.5)/155)+1),0)*1.12+ROUNDDOWN((((L19-52.5)/155)+1),0)*(U19/100)*0.115,IF(AB19=16,(((L19/100)*AA19)*1.58)+ROUNDDOWN((((L19-52.5)/155)+1),0)*1.12+ROUNDDOWN((((L19-52.5)/155)+1),0)*(U19/100)*0.115,IF(AB19=18,(((L19/100)*AA19)*2)+ROUNDDOWN((((L19-52.5)/155)+1),0)*1.12+ROUNDDOWN((((L19-52.5)/155)+1),0)*(U19/100)*0.115,IF(AB19=20,(((L19/100)*AA19)*2.47)+ROUNDDOWN((((L19-52.5)/155)+1),0)*1.12+ROUNDDOWN((((L19-52.5)/155)+1),0)*(U19/100)*0.115," ")))))))</f>
        <v> </v>
      </c>
      <c r="AF19" s="61"/>
      <c r="AG19" s="62"/>
      <c r="AH19" s="62"/>
      <c r="AI19" s="62"/>
      <c r="AJ19" s="62"/>
      <c r="AK19" s="62"/>
      <c r="AL19" s="63"/>
      <c r="AM19" s="20"/>
      <c r="AN19" s="67" t="str">
        <f>IF(L19&gt;0,L19," ")</f>
        <v> </v>
      </c>
      <c r="AO19" s="67"/>
      <c r="AP19" s="67"/>
      <c r="AQ19" s="68"/>
    </row>
    <row r="20" spans="1:43" ht="24.75" customHeight="1">
      <c r="A20" s="42"/>
      <c r="B20" s="43"/>
      <c r="C20" s="43"/>
      <c r="D20" s="43"/>
      <c r="E20" s="44"/>
      <c r="F20" s="4"/>
      <c r="G20" s="4"/>
      <c r="H20" s="48"/>
      <c r="I20" s="49"/>
      <c r="J20" s="49"/>
      <c r="K20" s="50"/>
      <c r="L20" s="54"/>
      <c r="M20" s="55"/>
      <c r="N20" s="55"/>
      <c r="O20" s="56"/>
      <c r="P20" s="54"/>
      <c r="Q20" s="55"/>
      <c r="R20" s="55"/>
      <c r="S20" s="55"/>
      <c r="T20" s="56"/>
      <c r="U20" s="54"/>
      <c r="V20" s="55"/>
      <c r="W20" s="55"/>
      <c r="X20" s="55"/>
      <c r="Y20" s="56"/>
      <c r="Z20" s="7"/>
      <c r="AA20" s="82"/>
      <c r="AB20" s="86"/>
      <c r="AC20" s="87"/>
      <c r="AD20" s="88"/>
      <c r="AE20" s="60"/>
      <c r="AF20" s="64"/>
      <c r="AG20" s="65"/>
      <c r="AH20" s="65"/>
      <c r="AI20" s="65"/>
      <c r="AJ20" s="65"/>
      <c r="AK20" s="65"/>
      <c r="AL20" s="66"/>
      <c r="AM20" s="69" t="str">
        <f>IF(U19&gt;0,U19," ")</f>
        <v> </v>
      </c>
      <c r="AN20" s="70"/>
      <c r="AO20" s="21"/>
      <c r="AP20" s="21"/>
      <c r="AQ20" s="22"/>
    </row>
    <row r="21" spans="1:43" ht="11.25" customHeight="1">
      <c r="A21" s="39"/>
      <c r="B21" s="40"/>
      <c r="C21" s="40"/>
      <c r="D21" s="40"/>
      <c r="E21" s="41"/>
      <c r="F21" s="3"/>
      <c r="G21" s="3"/>
      <c r="H21" s="45"/>
      <c r="I21" s="46"/>
      <c r="J21" s="46"/>
      <c r="K21" s="47"/>
      <c r="L21" s="51"/>
      <c r="M21" s="52"/>
      <c r="N21" s="52"/>
      <c r="O21" s="53"/>
      <c r="P21" s="51"/>
      <c r="Q21" s="52"/>
      <c r="R21" s="52"/>
      <c r="S21" s="52"/>
      <c r="T21" s="53"/>
      <c r="U21" s="51"/>
      <c r="V21" s="52"/>
      <c r="W21" s="52"/>
      <c r="X21" s="52"/>
      <c r="Y21" s="53"/>
      <c r="Z21" s="6"/>
      <c r="AA21" s="81" t="str">
        <f>IF(P21&gt;0,((U21/P21)+1)," ")</f>
        <v> </v>
      </c>
      <c r="AB21" s="83"/>
      <c r="AC21" s="84"/>
      <c r="AD21" s="85"/>
      <c r="AE21" s="59" t="str">
        <f>IF(AB21=8,(((L21/100)*AA21)*0.395)+ROUNDDOWN((((L21-52.5)/155)+1),0)*1.12+ROUNDDOWN((((L21-52.5)/155)+1),0)*(U21/100)*0.115,IF(AB21=10,(((L21/100)*AA21)*0.617)+ROUNDDOWN((((L21-52.5)/155)+1),0)*1.12+ROUNDDOWN((((L21-52.5)/155)+1),0)*(U21/100)*0.115,IF(AB21=12,(((L21/100)*AA21)*0.888)+ROUNDDOWN((((L21-52.5)/155)+1),0)*1.12+ROUNDDOWN((((L21-52.5)/155)+1),0)*(U21/100)*0.115,IF(AB21=14,(((L21/100)*AA21)*1.21)+ROUNDDOWN((((L21-52.5)/155)+1),0)*1.12+ROUNDDOWN((((L21-52.5)/155)+1),0)*(U21/100)*0.115,IF(AB21=16,(((L21/100)*AA21)*1.58)+ROUNDDOWN((((L21-52.5)/155)+1),0)*1.12+ROUNDDOWN((((L21-52.5)/155)+1),0)*(U21/100)*0.115,IF(AB21=18,(((L21/100)*AA21)*2)+ROUNDDOWN((((L21-52.5)/155)+1),0)*1.12+ROUNDDOWN((((L21-52.5)/155)+1),0)*(U21/100)*0.115,IF(AB21=20,(((L21/100)*AA21)*2.47)+ROUNDDOWN((((L21-52.5)/155)+1),0)*1.12+ROUNDDOWN((((L21-52.5)/155)+1),0)*(U21/100)*0.115," ")))))))</f>
        <v> </v>
      </c>
      <c r="AF21" s="61"/>
      <c r="AG21" s="62"/>
      <c r="AH21" s="62"/>
      <c r="AI21" s="62"/>
      <c r="AJ21" s="62"/>
      <c r="AK21" s="62"/>
      <c r="AL21" s="63"/>
      <c r="AM21" s="20"/>
      <c r="AN21" s="67" t="str">
        <f>IF(L21&gt;0,L21," ")</f>
        <v> </v>
      </c>
      <c r="AO21" s="67"/>
      <c r="AP21" s="67"/>
      <c r="AQ21" s="68"/>
    </row>
    <row r="22" spans="1:43" ht="24.75" customHeight="1">
      <c r="A22" s="42"/>
      <c r="B22" s="43"/>
      <c r="C22" s="43"/>
      <c r="D22" s="43"/>
      <c r="E22" s="44"/>
      <c r="F22" s="4"/>
      <c r="G22" s="4"/>
      <c r="H22" s="48"/>
      <c r="I22" s="49"/>
      <c r="J22" s="49"/>
      <c r="K22" s="50"/>
      <c r="L22" s="54"/>
      <c r="M22" s="55"/>
      <c r="N22" s="55"/>
      <c r="O22" s="56"/>
      <c r="P22" s="54"/>
      <c r="Q22" s="55"/>
      <c r="R22" s="55"/>
      <c r="S22" s="55"/>
      <c r="T22" s="56"/>
      <c r="U22" s="54"/>
      <c r="V22" s="55"/>
      <c r="W22" s="55"/>
      <c r="X22" s="55"/>
      <c r="Y22" s="56"/>
      <c r="Z22" s="7"/>
      <c r="AA22" s="82"/>
      <c r="AB22" s="86"/>
      <c r="AC22" s="87"/>
      <c r="AD22" s="88"/>
      <c r="AE22" s="60"/>
      <c r="AF22" s="64"/>
      <c r="AG22" s="65"/>
      <c r="AH22" s="65"/>
      <c r="AI22" s="65"/>
      <c r="AJ22" s="65"/>
      <c r="AK22" s="65"/>
      <c r="AL22" s="66"/>
      <c r="AM22" s="69" t="str">
        <f>IF(U21&gt;0,U21," ")</f>
        <v> </v>
      </c>
      <c r="AN22" s="70"/>
      <c r="AO22" s="21"/>
      <c r="AP22" s="21"/>
      <c r="AQ22" s="22"/>
    </row>
    <row r="23" spans="1:43" ht="11.25" customHeight="1">
      <c r="A23" s="39"/>
      <c r="B23" s="40"/>
      <c r="C23" s="40"/>
      <c r="D23" s="40"/>
      <c r="E23" s="41"/>
      <c r="F23" s="3"/>
      <c r="G23" s="3"/>
      <c r="H23" s="45"/>
      <c r="I23" s="46"/>
      <c r="J23" s="46"/>
      <c r="K23" s="47"/>
      <c r="L23" s="51"/>
      <c r="M23" s="52"/>
      <c r="N23" s="52"/>
      <c r="O23" s="53"/>
      <c r="P23" s="51"/>
      <c r="Q23" s="52"/>
      <c r="R23" s="52"/>
      <c r="S23" s="52"/>
      <c r="T23" s="53"/>
      <c r="U23" s="51"/>
      <c r="V23" s="52"/>
      <c r="W23" s="52"/>
      <c r="X23" s="52"/>
      <c r="Y23" s="53"/>
      <c r="Z23" s="6"/>
      <c r="AA23" s="81" t="str">
        <f>IF(P23&gt;0,((U23/P23)+1)," ")</f>
        <v> </v>
      </c>
      <c r="AB23" s="83"/>
      <c r="AC23" s="84"/>
      <c r="AD23" s="85"/>
      <c r="AE23" s="59" t="str">
        <f>IF(AB23=8,(((L23/100)*AA23)*0.395)+ROUNDDOWN((((L23-52.5)/155)+1),0)*1.12+ROUNDDOWN((((L23-52.5)/155)+1),0)*(U23/100)*0.115,IF(AB23=10,(((L23/100)*AA23)*0.617)+ROUNDDOWN((((L23-52.5)/155)+1),0)*1.12+ROUNDDOWN((((L23-52.5)/155)+1),0)*(U23/100)*0.115,IF(AB23=12,(((L23/100)*AA23)*0.888)+ROUNDDOWN((((L23-52.5)/155)+1),0)*1.12+ROUNDDOWN((((L23-52.5)/155)+1),0)*(U23/100)*0.115,IF(AB23=14,(((L23/100)*AA23)*1.21)+ROUNDDOWN((((L23-52.5)/155)+1),0)*1.12+ROUNDDOWN((((L23-52.5)/155)+1),0)*(U23/100)*0.115,IF(AB23=16,(((L23/100)*AA23)*1.58)+ROUNDDOWN((((L23-52.5)/155)+1),0)*1.12+ROUNDDOWN((((L23-52.5)/155)+1),0)*(U23/100)*0.115,IF(AB23=18,(((L23/100)*AA23)*2)+ROUNDDOWN((((L23-52.5)/155)+1),0)*1.12+ROUNDDOWN((((L23-52.5)/155)+1),0)*(U23/100)*0.115,IF(AB23=20,(((L23/100)*AA23)*2.47)+ROUNDDOWN((((L23-52.5)/155)+1),0)*1.12+ROUNDDOWN((((L23-52.5)/155)+1),0)*(U23/100)*0.115," ")))))))</f>
        <v> </v>
      </c>
      <c r="AF23" s="61"/>
      <c r="AG23" s="62"/>
      <c r="AH23" s="62"/>
      <c r="AI23" s="62"/>
      <c r="AJ23" s="62"/>
      <c r="AK23" s="62"/>
      <c r="AL23" s="63"/>
      <c r="AM23" s="20"/>
      <c r="AN23" s="67" t="str">
        <f>IF(L23&gt;0,L23," ")</f>
        <v> </v>
      </c>
      <c r="AO23" s="67"/>
      <c r="AP23" s="67"/>
      <c r="AQ23" s="68"/>
    </row>
    <row r="24" spans="1:43" ht="24.75" customHeight="1">
      <c r="A24" s="42"/>
      <c r="B24" s="43"/>
      <c r="C24" s="43"/>
      <c r="D24" s="43"/>
      <c r="E24" s="44"/>
      <c r="F24" s="4"/>
      <c r="G24" s="4"/>
      <c r="H24" s="48"/>
      <c r="I24" s="49"/>
      <c r="J24" s="49"/>
      <c r="K24" s="50"/>
      <c r="L24" s="54"/>
      <c r="M24" s="55"/>
      <c r="N24" s="55"/>
      <c r="O24" s="56"/>
      <c r="P24" s="54"/>
      <c r="Q24" s="55"/>
      <c r="R24" s="55"/>
      <c r="S24" s="55"/>
      <c r="T24" s="56"/>
      <c r="U24" s="54"/>
      <c r="V24" s="55"/>
      <c r="W24" s="55"/>
      <c r="X24" s="55"/>
      <c r="Y24" s="56"/>
      <c r="Z24" s="7"/>
      <c r="AA24" s="82"/>
      <c r="AB24" s="86"/>
      <c r="AC24" s="87"/>
      <c r="AD24" s="88"/>
      <c r="AE24" s="60"/>
      <c r="AF24" s="64"/>
      <c r="AG24" s="65"/>
      <c r="AH24" s="65"/>
      <c r="AI24" s="65"/>
      <c r="AJ24" s="65"/>
      <c r="AK24" s="65"/>
      <c r="AL24" s="66"/>
      <c r="AM24" s="69" t="str">
        <f>IF(U23&gt;0,U23," ")</f>
        <v> </v>
      </c>
      <c r="AN24" s="70"/>
      <c r="AO24" s="21"/>
      <c r="AP24" s="21"/>
      <c r="AQ24" s="22"/>
    </row>
    <row r="25" spans="1:43" ht="11.25" customHeight="1">
      <c r="A25" s="39"/>
      <c r="B25" s="40"/>
      <c r="C25" s="40"/>
      <c r="D25" s="40"/>
      <c r="E25" s="41"/>
      <c r="F25" s="3"/>
      <c r="G25" s="3"/>
      <c r="H25" s="45"/>
      <c r="I25" s="46"/>
      <c r="J25" s="46"/>
      <c r="K25" s="47"/>
      <c r="L25" s="51"/>
      <c r="M25" s="52"/>
      <c r="N25" s="52"/>
      <c r="O25" s="53"/>
      <c r="P25" s="51"/>
      <c r="Q25" s="52"/>
      <c r="R25" s="52"/>
      <c r="S25" s="52"/>
      <c r="T25" s="53"/>
      <c r="U25" s="51"/>
      <c r="V25" s="52"/>
      <c r="W25" s="52"/>
      <c r="X25" s="52"/>
      <c r="Y25" s="53"/>
      <c r="Z25" s="6"/>
      <c r="AA25" s="81" t="str">
        <f>IF(P25&gt;0,((U25/P25)+1)," ")</f>
        <v> </v>
      </c>
      <c r="AB25" s="83"/>
      <c r="AC25" s="84"/>
      <c r="AD25" s="85"/>
      <c r="AE25" s="59" t="str">
        <f>IF(AB25=8,(((L25/100)*AA25)*0.395)+ROUNDDOWN((((L25-52.5)/155)+1),0)*1.12+ROUNDDOWN((((L25-52.5)/155)+1),0)*(U25/100)*0.115,IF(AB25=10,(((L25/100)*AA25)*0.617)+ROUNDDOWN((((L25-52.5)/155)+1),0)*1.12+ROUNDDOWN((((L25-52.5)/155)+1),0)*(U25/100)*0.115,IF(AB25=12,(((L25/100)*AA25)*0.888)+ROUNDDOWN((((L25-52.5)/155)+1),0)*1.12+ROUNDDOWN((((L25-52.5)/155)+1),0)*(U25/100)*0.115,IF(AB25=14,(((L25/100)*AA25)*1.21)+ROUNDDOWN((((L25-52.5)/155)+1),0)*1.12+ROUNDDOWN((((L25-52.5)/155)+1),0)*(U25/100)*0.115,IF(AB25=16,(((L25/100)*AA25)*1.58)+ROUNDDOWN((((L25-52.5)/155)+1),0)*1.12+ROUNDDOWN((((L25-52.5)/155)+1),0)*(U25/100)*0.115,IF(AB25=18,(((L25/100)*AA25)*2)+ROUNDDOWN((((L25-52.5)/155)+1),0)*1.12+ROUNDDOWN((((L25-52.5)/155)+1),0)*(U25/100)*0.115,IF(AB25=20,(((L25/100)*AA25)*2.47)+ROUNDDOWN((((L25-52.5)/155)+1),0)*1.12+ROUNDDOWN((((L25-52.5)/155)+1),0)*(U25/100)*0.115," ")))))))</f>
        <v> </v>
      </c>
      <c r="AF25" s="61"/>
      <c r="AG25" s="62"/>
      <c r="AH25" s="62"/>
      <c r="AI25" s="62"/>
      <c r="AJ25" s="62"/>
      <c r="AK25" s="62"/>
      <c r="AL25" s="63"/>
      <c r="AM25" s="20"/>
      <c r="AN25" s="67" t="str">
        <f>IF(L25&gt;0,L25," ")</f>
        <v> </v>
      </c>
      <c r="AO25" s="67"/>
      <c r="AP25" s="67"/>
      <c r="AQ25" s="68"/>
    </row>
    <row r="26" spans="1:43" ht="24.75" customHeight="1">
      <c r="A26" s="42"/>
      <c r="B26" s="43"/>
      <c r="C26" s="43"/>
      <c r="D26" s="43"/>
      <c r="E26" s="44"/>
      <c r="F26" s="4"/>
      <c r="G26" s="4"/>
      <c r="H26" s="48"/>
      <c r="I26" s="49"/>
      <c r="J26" s="49"/>
      <c r="K26" s="50"/>
      <c r="L26" s="54"/>
      <c r="M26" s="55"/>
      <c r="N26" s="55"/>
      <c r="O26" s="56"/>
      <c r="P26" s="54"/>
      <c r="Q26" s="55"/>
      <c r="R26" s="55"/>
      <c r="S26" s="55"/>
      <c r="T26" s="56"/>
      <c r="U26" s="54"/>
      <c r="V26" s="55"/>
      <c r="W26" s="55"/>
      <c r="X26" s="55"/>
      <c r="Y26" s="56"/>
      <c r="Z26" s="7"/>
      <c r="AA26" s="82"/>
      <c r="AB26" s="86"/>
      <c r="AC26" s="87"/>
      <c r="AD26" s="88"/>
      <c r="AE26" s="60"/>
      <c r="AF26" s="64"/>
      <c r="AG26" s="65"/>
      <c r="AH26" s="65"/>
      <c r="AI26" s="65"/>
      <c r="AJ26" s="65"/>
      <c r="AK26" s="65"/>
      <c r="AL26" s="66"/>
      <c r="AM26" s="69" t="str">
        <f>IF(U25&gt;0,U25," ")</f>
        <v> </v>
      </c>
      <c r="AN26" s="70"/>
      <c r="AO26" s="21"/>
      <c r="AP26" s="21"/>
      <c r="AQ26" s="22"/>
    </row>
    <row r="27" spans="1:43" ht="11.25" customHeight="1">
      <c r="A27" s="39"/>
      <c r="B27" s="40"/>
      <c r="C27" s="40"/>
      <c r="D27" s="40"/>
      <c r="E27" s="41"/>
      <c r="F27" s="3"/>
      <c r="G27" s="3"/>
      <c r="H27" s="45"/>
      <c r="I27" s="46"/>
      <c r="J27" s="46"/>
      <c r="K27" s="47"/>
      <c r="L27" s="51"/>
      <c r="M27" s="52"/>
      <c r="N27" s="52"/>
      <c r="O27" s="53"/>
      <c r="P27" s="51"/>
      <c r="Q27" s="52"/>
      <c r="R27" s="52"/>
      <c r="S27" s="52"/>
      <c r="T27" s="53"/>
      <c r="U27" s="51"/>
      <c r="V27" s="52"/>
      <c r="W27" s="52"/>
      <c r="X27" s="52"/>
      <c r="Y27" s="53"/>
      <c r="Z27" s="6"/>
      <c r="AA27" s="81" t="str">
        <f>IF(P27&gt;0,((U27/P27)+1)," ")</f>
        <v> </v>
      </c>
      <c r="AB27" s="83"/>
      <c r="AC27" s="84"/>
      <c r="AD27" s="85"/>
      <c r="AE27" s="59" t="str">
        <f>IF(AB27=8,(((L27/100)*AA27)*0.395)+ROUNDDOWN((((L27-52.5)/155)+1),0)*1.12+ROUNDDOWN((((L27-52.5)/155)+1),0)*(U27/100)*0.115,IF(AB27=10,(((L27/100)*AA27)*0.617)+ROUNDDOWN((((L27-52.5)/155)+1),0)*1.12+ROUNDDOWN((((L27-52.5)/155)+1),0)*(U27/100)*0.115,IF(AB27=12,(((L27/100)*AA27)*0.888)+ROUNDDOWN((((L27-52.5)/155)+1),0)*1.12+ROUNDDOWN((((L27-52.5)/155)+1),0)*(U27/100)*0.115,IF(AB27=14,(((L27/100)*AA27)*1.21)+ROUNDDOWN((((L27-52.5)/155)+1),0)*1.12+ROUNDDOWN((((L27-52.5)/155)+1),0)*(U27/100)*0.115,IF(AB27=16,(((L27/100)*AA27)*1.58)+ROUNDDOWN((((L27-52.5)/155)+1),0)*1.12+ROUNDDOWN((((L27-52.5)/155)+1),0)*(U27/100)*0.115,IF(AB27=18,(((L27/100)*AA27)*2)+ROUNDDOWN((((L27-52.5)/155)+1),0)*1.12+ROUNDDOWN((((L27-52.5)/155)+1),0)*(U27/100)*0.115,IF(AB27=20,(((L27/100)*AA27)*2.47)+ROUNDDOWN((((L27-52.5)/155)+1),0)*1.12+ROUNDDOWN((((L27-52.5)/155)+1),0)*(U27/100)*0.115," ")))))))</f>
        <v> </v>
      </c>
      <c r="AF27" s="61"/>
      <c r="AG27" s="62"/>
      <c r="AH27" s="62"/>
      <c r="AI27" s="62"/>
      <c r="AJ27" s="62"/>
      <c r="AK27" s="62"/>
      <c r="AL27" s="63"/>
      <c r="AM27" s="20"/>
      <c r="AN27" s="67" t="str">
        <f>IF(L27&gt;0,L27," ")</f>
        <v> </v>
      </c>
      <c r="AO27" s="67"/>
      <c r="AP27" s="67"/>
      <c r="AQ27" s="68"/>
    </row>
    <row r="28" spans="1:43" ht="24.75" customHeight="1">
      <c r="A28" s="42"/>
      <c r="B28" s="43"/>
      <c r="C28" s="43"/>
      <c r="D28" s="43"/>
      <c r="E28" s="44"/>
      <c r="F28" s="4"/>
      <c r="G28" s="4"/>
      <c r="H28" s="48"/>
      <c r="I28" s="49"/>
      <c r="J28" s="49"/>
      <c r="K28" s="50"/>
      <c r="L28" s="54"/>
      <c r="M28" s="55"/>
      <c r="N28" s="55"/>
      <c r="O28" s="56"/>
      <c r="P28" s="54"/>
      <c r="Q28" s="55"/>
      <c r="R28" s="55"/>
      <c r="S28" s="55"/>
      <c r="T28" s="56"/>
      <c r="U28" s="54"/>
      <c r="V28" s="55"/>
      <c r="W28" s="55"/>
      <c r="X28" s="55"/>
      <c r="Y28" s="56"/>
      <c r="Z28" s="7"/>
      <c r="AA28" s="82"/>
      <c r="AB28" s="86"/>
      <c r="AC28" s="87"/>
      <c r="AD28" s="88"/>
      <c r="AE28" s="60"/>
      <c r="AF28" s="64"/>
      <c r="AG28" s="65"/>
      <c r="AH28" s="65"/>
      <c r="AI28" s="65"/>
      <c r="AJ28" s="65"/>
      <c r="AK28" s="65"/>
      <c r="AL28" s="66"/>
      <c r="AM28" s="69" t="str">
        <f>IF(U27&gt;0,U27," ")</f>
        <v> </v>
      </c>
      <c r="AN28" s="70"/>
      <c r="AO28" s="21"/>
      <c r="AP28" s="21"/>
      <c r="AQ28" s="22"/>
    </row>
    <row r="29" spans="1:43" ht="11.25" customHeight="1">
      <c r="A29" s="39"/>
      <c r="B29" s="40"/>
      <c r="C29" s="40"/>
      <c r="D29" s="40"/>
      <c r="E29" s="41"/>
      <c r="F29" s="3"/>
      <c r="G29" s="3"/>
      <c r="H29" s="45"/>
      <c r="I29" s="46"/>
      <c r="J29" s="46"/>
      <c r="K29" s="47"/>
      <c r="L29" s="51"/>
      <c r="M29" s="52"/>
      <c r="N29" s="52"/>
      <c r="O29" s="53"/>
      <c r="P29" s="51"/>
      <c r="Q29" s="52"/>
      <c r="R29" s="52"/>
      <c r="S29" s="52"/>
      <c r="T29" s="53"/>
      <c r="U29" s="51"/>
      <c r="V29" s="52"/>
      <c r="W29" s="52"/>
      <c r="X29" s="52"/>
      <c r="Y29" s="53"/>
      <c r="Z29" s="6"/>
      <c r="AA29" s="81" t="str">
        <f>IF(P29&gt;0,((U29/P29)+1)," ")</f>
        <v> </v>
      </c>
      <c r="AB29" s="83"/>
      <c r="AC29" s="84"/>
      <c r="AD29" s="85"/>
      <c r="AE29" s="59" t="str">
        <f>IF(AB29=8,(((L29/100)*AA29)*0.395)+ROUNDDOWN((((L29-52.5)/155)+1),0)*1.12+ROUNDDOWN((((L29-52.5)/155)+1),0)*(U29/100)*0.115,IF(AB29=10,(((L29/100)*AA29)*0.617)+ROUNDDOWN((((L29-52.5)/155)+1),0)*1.12+ROUNDDOWN((((L29-52.5)/155)+1),0)*(U29/100)*0.115,IF(AB29=12,(((L29/100)*AA29)*0.888)+ROUNDDOWN((((L29-52.5)/155)+1),0)*1.12+ROUNDDOWN((((L29-52.5)/155)+1),0)*(U29/100)*0.115,IF(AB29=14,(((L29/100)*AA29)*1.21)+ROUNDDOWN((((L29-52.5)/155)+1),0)*1.12+ROUNDDOWN((((L29-52.5)/155)+1),0)*(U29/100)*0.115,IF(AB29=16,(((L29/100)*AA29)*1.58)+ROUNDDOWN((((L29-52.5)/155)+1),0)*1.12+ROUNDDOWN((((L29-52.5)/155)+1),0)*(U29/100)*0.115,IF(AB29=18,(((L29/100)*AA29)*2)+ROUNDDOWN((((L29-52.5)/155)+1),0)*1.12+ROUNDDOWN((((L29-52.5)/155)+1),0)*(U29/100)*0.115,IF(AB29=20,(((L29/100)*AA29)*2.47)+ROUNDDOWN((((L29-52.5)/155)+1),0)*1.12+ROUNDDOWN((((L29-52.5)/155)+1),0)*(U29/100)*0.115," ")))))))</f>
        <v> </v>
      </c>
      <c r="AF29" s="61"/>
      <c r="AG29" s="62"/>
      <c r="AH29" s="62"/>
      <c r="AI29" s="62"/>
      <c r="AJ29" s="62"/>
      <c r="AK29" s="62"/>
      <c r="AL29" s="63"/>
      <c r="AM29" s="20"/>
      <c r="AN29" s="67" t="str">
        <f>IF(L29&gt;0,L29," ")</f>
        <v> </v>
      </c>
      <c r="AO29" s="67"/>
      <c r="AP29" s="67"/>
      <c r="AQ29" s="68"/>
    </row>
    <row r="30" spans="1:43" ht="24.75" customHeight="1">
      <c r="A30" s="42"/>
      <c r="B30" s="43"/>
      <c r="C30" s="43"/>
      <c r="D30" s="43"/>
      <c r="E30" s="44"/>
      <c r="F30" s="4"/>
      <c r="G30" s="4"/>
      <c r="H30" s="48"/>
      <c r="I30" s="49"/>
      <c r="J30" s="49"/>
      <c r="K30" s="50"/>
      <c r="L30" s="54"/>
      <c r="M30" s="55"/>
      <c r="N30" s="55"/>
      <c r="O30" s="56"/>
      <c r="P30" s="54"/>
      <c r="Q30" s="55"/>
      <c r="R30" s="55"/>
      <c r="S30" s="55"/>
      <c r="T30" s="56"/>
      <c r="U30" s="54"/>
      <c r="V30" s="55"/>
      <c r="W30" s="55"/>
      <c r="X30" s="55"/>
      <c r="Y30" s="56"/>
      <c r="Z30" s="7"/>
      <c r="AA30" s="82"/>
      <c r="AB30" s="86"/>
      <c r="AC30" s="87"/>
      <c r="AD30" s="88"/>
      <c r="AE30" s="60"/>
      <c r="AF30" s="64"/>
      <c r="AG30" s="65"/>
      <c r="AH30" s="65"/>
      <c r="AI30" s="65"/>
      <c r="AJ30" s="65"/>
      <c r="AK30" s="65"/>
      <c r="AL30" s="66"/>
      <c r="AM30" s="69" t="str">
        <f>IF(U29&gt;0,U29," ")</f>
        <v> </v>
      </c>
      <c r="AN30" s="70"/>
      <c r="AO30" s="21"/>
      <c r="AP30" s="21"/>
      <c r="AQ30" s="22"/>
    </row>
    <row r="31" spans="1:43" ht="11.25" customHeight="1">
      <c r="A31" s="39"/>
      <c r="B31" s="40"/>
      <c r="C31" s="40"/>
      <c r="D31" s="40"/>
      <c r="E31" s="41"/>
      <c r="F31" s="3"/>
      <c r="G31" s="3"/>
      <c r="H31" s="45"/>
      <c r="I31" s="46"/>
      <c r="J31" s="46"/>
      <c r="K31" s="47"/>
      <c r="L31" s="51"/>
      <c r="M31" s="52"/>
      <c r="N31" s="52"/>
      <c r="O31" s="53"/>
      <c r="P31" s="51"/>
      <c r="Q31" s="52"/>
      <c r="R31" s="52"/>
      <c r="S31" s="52"/>
      <c r="T31" s="53"/>
      <c r="U31" s="51"/>
      <c r="V31" s="52"/>
      <c r="W31" s="52"/>
      <c r="X31" s="52"/>
      <c r="Y31" s="53"/>
      <c r="Z31" s="6"/>
      <c r="AA31" s="81" t="str">
        <f>IF(P31&gt;0,((U31/P31)+1)," ")</f>
        <v> </v>
      </c>
      <c r="AB31" s="83"/>
      <c r="AC31" s="84"/>
      <c r="AD31" s="85"/>
      <c r="AE31" s="59" t="str">
        <f>IF(AB31=8,(((L31/100)*AA31)*0.395)+ROUNDDOWN((((L31-52.5)/155)+1),0)*1.12+ROUNDDOWN((((L31-52.5)/155)+1),0)*(U31/100)*0.115,IF(AB31=10,(((L31/100)*AA31)*0.617)+ROUNDDOWN((((L31-52.5)/155)+1),0)*1.12+ROUNDDOWN((((L31-52.5)/155)+1),0)*(U31/100)*0.115,IF(AB31=12,(((L31/100)*AA31)*0.888)+ROUNDDOWN((((L31-52.5)/155)+1),0)*1.12+ROUNDDOWN((((L31-52.5)/155)+1),0)*(U31/100)*0.115,IF(AB31=14,(((L31/100)*AA31)*1.21)+ROUNDDOWN((((L31-52.5)/155)+1),0)*1.12+ROUNDDOWN((((L31-52.5)/155)+1),0)*(U31/100)*0.115,IF(AB31=16,(((L31/100)*AA31)*1.58)+ROUNDDOWN((((L31-52.5)/155)+1),0)*1.12+ROUNDDOWN((((L31-52.5)/155)+1),0)*(U31/100)*0.115,IF(AB31=18,(((L31/100)*AA31)*2)+ROUNDDOWN((((L31-52.5)/155)+1),0)*1.12+ROUNDDOWN((((L31-52.5)/155)+1),0)*(U31/100)*0.115,IF(AB31=20,(((L31/100)*AA31)*2.47)+ROUNDDOWN((((L31-52.5)/155)+1),0)*1.12+ROUNDDOWN((((L31-52.5)/155)+1),0)*(U31/100)*0.115," ")))))))</f>
        <v> </v>
      </c>
      <c r="AF31" s="61"/>
      <c r="AG31" s="62"/>
      <c r="AH31" s="62"/>
      <c r="AI31" s="62"/>
      <c r="AJ31" s="62"/>
      <c r="AK31" s="62"/>
      <c r="AL31" s="63"/>
      <c r="AM31" s="20"/>
      <c r="AN31" s="67" t="str">
        <f>IF(L31&gt;0,L31," ")</f>
        <v> </v>
      </c>
      <c r="AO31" s="67"/>
      <c r="AP31" s="67"/>
      <c r="AQ31" s="68"/>
    </row>
    <row r="32" spans="1:43" ht="24.75" customHeight="1">
      <c r="A32" s="42"/>
      <c r="B32" s="43"/>
      <c r="C32" s="43"/>
      <c r="D32" s="43"/>
      <c r="E32" s="44"/>
      <c r="F32" s="4"/>
      <c r="G32" s="4"/>
      <c r="H32" s="48"/>
      <c r="I32" s="49"/>
      <c r="J32" s="49"/>
      <c r="K32" s="50"/>
      <c r="L32" s="54"/>
      <c r="M32" s="55"/>
      <c r="N32" s="55"/>
      <c r="O32" s="56"/>
      <c r="P32" s="54"/>
      <c r="Q32" s="55"/>
      <c r="R32" s="55"/>
      <c r="S32" s="55"/>
      <c r="T32" s="56"/>
      <c r="U32" s="54"/>
      <c r="V32" s="55"/>
      <c r="W32" s="55"/>
      <c r="X32" s="55"/>
      <c r="Y32" s="56"/>
      <c r="Z32" s="7"/>
      <c r="AA32" s="82"/>
      <c r="AB32" s="86"/>
      <c r="AC32" s="87"/>
      <c r="AD32" s="88"/>
      <c r="AE32" s="60"/>
      <c r="AF32" s="64"/>
      <c r="AG32" s="65"/>
      <c r="AH32" s="65"/>
      <c r="AI32" s="65"/>
      <c r="AJ32" s="65"/>
      <c r="AK32" s="65"/>
      <c r="AL32" s="66"/>
      <c r="AM32" s="69" t="str">
        <f>IF(U31&gt;0,U31," ")</f>
        <v> </v>
      </c>
      <c r="AN32" s="70"/>
      <c r="AO32" s="21"/>
      <c r="AP32" s="21"/>
      <c r="AQ32" s="22"/>
    </row>
    <row r="33" spans="1:43" ht="11.25" customHeight="1">
      <c r="A33" s="39"/>
      <c r="B33" s="40"/>
      <c r="C33" s="40"/>
      <c r="D33" s="40"/>
      <c r="E33" s="41"/>
      <c r="F33" s="3"/>
      <c r="G33" s="3"/>
      <c r="H33" s="45"/>
      <c r="I33" s="46"/>
      <c r="J33" s="46"/>
      <c r="K33" s="47"/>
      <c r="L33" s="51"/>
      <c r="M33" s="52"/>
      <c r="N33" s="52"/>
      <c r="O33" s="53"/>
      <c r="P33" s="51"/>
      <c r="Q33" s="52"/>
      <c r="R33" s="52"/>
      <c r="S33" s="52"/>
      <c r="T33" s="53"/>
      <c r="U33" s="51"/>
      <c r="V33" s="52"/>
      <c r="W33" s="52"/>
      <c r="X33" s="52"/>
      <c r="Y33" s="53"/>
      <c r="Z33" s="6"/>
      <c r="AA33" s="81" t="str">
        <f>IF(P33&gt;0,((U33/P33)+1)," ")</f>
        <v> </v>
      </c>
      <c r="AB33" s="83"/>
      <c r="AC33" s="84"/>
      <c r="AD33" s="85"/>
      <c r="AE33" s="59" t="str">
        <f>IF(AB33=8,(((L33/100)*AA33)*0.395)+ROUNDDOWN((((L33-52.5)/155)+1),0)*1.12+ROUNDDOWN((((L33-52.5)/155)+1),0)*(U33/100)*0.115,IF(AB33=10,(((L33/100)*AA33)*0.617)+ROUNDDOWN((((L33-52.5)/155)+1),0)*1.12+ROUNDDOWN((((L33-52.5)/155)+1),0)*(U33/100)*0.115,IF(AB33=12,(((L33/100)*AA33)*0.888)+ROUNDDOWN((((L33-52.5)/155)+1),0)*1.12+ROUNDDOWN((((L33-52.5)/155)+1),0)*(U33/100)*0.115,IF(AB33=14,(((L33/100)*AA33)*1.21)+ROUNDDOWN((((L33-52.5)/155)+1),0)*1.12+ROUNDDOWN((((L33-52.5)/155)+1),0)*(U33/100)*0.115,IF(AB33=16,(((L33/100)*AA33)*1.58)+ROUNDDOWN((((L33-52.5)/155)+1),0)*1.12+ROUNDDOWN((((L33-52.5)/155)+1),0)*(U33/100)*0.115,IF(AB33=18,(((L33/100)*AA33)*2)+ROUNDDOWN((((L33-52.5)/155)+1),0)*1.12+ROUNDDOWN((((L33-52.5)/155)+1),0)*(U33/100)*0.115,IF(AB33=20,(((L33/100)*AA33)*2.47)+ROUNDDOWN((((L33-52.5)/155)+1),0)*1.12+ROUNDDOWN((((L33-52.5)/155)+1),0)*(U33/100)*0.115," ")))))))</f>
        <v> </v>
      </c>
      <c r="AF33" s="61"/>
      <c r="AG33" s="62"/>
      <c r="AH33" s="62"/>
      <c r="AI33" s="62"/>
      <c r="AJ33" s="62"/>
      <c r="AK33" s="62"/>
      <c r="AL33" s="63"/>
      <c r="AM33" s="20"/>
      <c r="AN33" s="67" t="str">
        <f>IF(L33&gt;0,L33," ")</f>
        <v> </v>
      </c>
      <c r="AO33" s="67"/>
      <c r="AP33" s="67"/>
      <c r="AQ33" s="68"/>
    </row>
    <row r="34" spans="1:43" ht="24.75" customHeight="1">
      <c r="A34" s="42"/>
      <c r="B34" s="43"/>
      <c r="C34" s="43"/>
      <c r="D34" s="43"/>
      <c r="E34" s="44"/>
      <c r="F34" s="4"/>
      <c r="G34" s="4"/>
      <c r="H34" s="48"/>
      <c r="I34" s="49"/>
      <c r="J34" s="49"/>
      <c r="K34" s="50"/>
      <c r="L34" s="54"/>
      <c r="M34" s="55"/>
      <c r="N34" s="55"/>
      <c r="O34" s="56"/>
      <c r="P34" s="54"/>
      <c r="Q34" s="55"/>
      <c r="R34" s="55"/>
      <c r="S34" s="55"/>
      <c r="T34" s="56"/>
      <c r="U34" s="54"/>
      <c r="V34" s="55"/>
      <c r="W34" s="55"/>
      <c r="X34" s="55"/>
      <c r="Y34" s="56"/>
      <c r="Z34" s="7"/>
      <c r="AA34" s="82"/>
      <c r="AB34" s="86"/>
      <c r="AC34" s="87"/>
      <c r="AD34" s="88"/>
      <c r="AE34" s="60"/>
      <c r="AF34" s="64"/>
      <c r="AG34" s="65"/>
      <c r="AH34" s="65"/>
      <c r="AI34" s="65"/>
      <c r="AJ34" s="65"/>
      <c r="AK34" s="65"/>
      <c r="AL34" s="66"/>
      <c r="AM34" s="69" t="str">
        <f>IF(U33&gt;0,U33," ")</f>
        <v> </v>
      </c>
      <c r="AN34" s="70"/>
      <c r="AO34" s="21"/>
      <c r="AP34" s="21"/>
      <c r="AQ34" s="22"/>
    </row>
    <row r="35" spans="1:43" ht="11.25" customHeight="1">
      <c r="A35" s="98" t="s">
        <v>16</v>
      </c>
      <c r="B35" s="99"/>
      <c r="C35" s="99"/>
      <c r="D35" s="99"/>
      <c r="E35" s="100"/>
      <c r="F35" s="13"/>
      <c r="G35" s="13"/>
      <c r="H35" s="104">
        <v>1</v>
      </c>
      <c r="I35" s="105"/>
      <c r="J35" s="105"/>
      <c r="K35" s="106"/>
      <c r="L35" s="31">
        <v>1060</v>
      </c>
      <c r="M35" s="32"/>
      <c r="N35" s="32"/>
      <c r="O35" s="33"/>
      <c r="P35" s="31">
        <v>15</v>
      </c>
      <c r="Q35" s="32"/>
      <c r="R35" s="32"/>
      <c r="S35" s="32"/>
      <c r="T35" s="33"/>
      <c r="U35" s="31">
        <v>960</v>
      </c>
      <c r="V35" s="32"/>
      <c r="W35" s="32"/>
      <c r="X35" s="32"/>
      <c r="Y35" s="33"/>
      <c r="Z35" s="14"/>
      <c r="AA35" s="37">
        <v>65</v>
      </c>
      <c r="AB35" s="31">
        <v>10</v>
      </c>
      <c r="AC35" s="32"/>
      <c r="AD35" s="33"/>
      <c r="AE35" s="57">
        <v>440.7</v>
      </c>
      <c r="AF35" s="71" t="s">
        <v>24</v>
      </c>
      <c r="AG35" s="72"/>
      <c r="AH35" s="72"/>
      <c r="AI35" s="72"/>
      <c r="AJ35" s="72"/>
      <c r="AK35" s="72"/>
      <c r="AL35" s="73"/>
      <c r="AM35" s="15"/>
      <c r="AN35" s="77">
        <v>1060</v>
      </c>
      <c r="AO35" s="77"/>
      <c r="AP35" s="77"/>
      <c r="AQ35" s="78"/>
    </row>
    <row r="36" spans="1:43" ht="24.75" customHeight="1">
      <c r="A36" s="101"/>
      <c r="B36" s="102"/>
      <c r="C36" s="102"/>
      <c r="D36" s="102"/>
      <c r="E36" s="103"/>
      <c r="F36" s="16"/>
      <c r="G36" s="16"/>
      <c r="H36" s="107"/>
      <c r="I36" s="108"/>
      <c r="J36" s="108"/>
      <c r="K36" s="109"/>
      <c r="L36" s="34"/>
      <c r="M36" s="35"/>
      <c r="N36" s="35"/>
      <c r="O36" s="36"/>
      <c r="P36" s="34"/>
      <c r="Q36" s="35"/>
      <c r="R36" s="35"/>
      <c r="S36" s="35"/>
      <c r="T36" s="36"/>
      <c r="U36" s="34"/>
      <c r="V36" s="35"/>
      <c r="W36" s="35"/>
      <c r="X36" s="35"/>
      <c r="Y36" s="36"/>
      <c r="Z36" s="17"/>
      <c r="AA36" s="38"/>
      <c r="AB36" s="34"/>
      <c r="AC36" s="35"/>
      <c r="AD36" s="36"/>
      <c r="AE36" s="58"/>
      <c r="AF36" s="74"/>
      <c r="AG36" s="75"/>
      <c r="AH36" s="75"/>
      <c r="AI36" s="75"/>
      <c r="AJ36" s="75"/>
      <c r="AK36" s="75"/>
      <c r="AL36" s="76"/>
      <c r="AM36" s="79">
        <v>960</v>
      </c>
      <c r="AN36" s="80"/>
      <c r="AO36" s="18"/>
      <c r="AP36" s="18"/>
      <c r="AQ36" s="19"/>
    </row>
    <row r="37" spans="10:50" ht="13.5" customHeight="1">
      <c r="J37" s="5"/>
      <c r="K37" s="5"/>
      <c r="L37" s="5"/>
      <c r="M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X37" s="12"/>
    </row>
    <row r="38" spans="1:43" ht="19.5" customHeight="1">
      <c r="A38" s="24" t="s">
        <v>27</v>
      </c>
      <c r="B38" s="25"/>
      <c r="C38" s="124"/>
      <c r="D38" s="124"/>
      <c r="E38" s="124"/>
      <c r="F38" s="124"/>
      <c r="G38" s="124"/>
      <c r="H38" s="124"/>
      <c r="I38" s="124"/>
      <c r="J38" s="124"/>
      <c r="K38" s="124"/>
      <c r="L38" s="125"/>
      <c r="M38" s="25" t="s">
        <v>29</v>
      </c>
      <c r="N38" s="25"/>
      <c r="O38" s="25"/>
      <c r="P38" s="25"/>
      <c r="Q38" s="124"/>
      <c r="R38" s="124"/>
      <c r="S38" s="124"/>
      <c r="T38" s="124"/>
      <c r="U38" s="124"/>
      <c r="V38" s="124"/>
      <c r="W38" s="124"/>
      <c r="X38" s="124"/>
      <c r="Y38" s="125"/>
      <c r="Z38" s="28"/>
      <c r="AA38" s="26" t="s">
        <v>8</v>
      </c>
      <c r="AB38" s="122"/>
      <c r="AC38" s="122"/>
      <c r="AD38" s="122"/>
      <c r="AE38" s="123"/>
      <c r="AF38" s="29" t="s">
        <v>28</v>
      </c>
      <c r="AG38" s="27"/>
      <c r="AH38" s="27"/>
      <c r="AI38" s="27"/>
      <c r="AJ38" s="27"/>
      <c r="AK38" s="124"/>
      <c r="AL38" s="124"/>
      <c r="AM38" s="124"/>
      <c r="AN38" s="124"/>
      <c r="AO38" s="124"/>
      <c r="AP38" s="124"/>
      <c r="AQ38" s="125"/>
    </row>
    <row r="39" spans="1:43" ht="19.5" customHeight="1">
      <c r="A39" s="26" t="s">
        <v>9</v>
      </c>
      <c r="B39" s="25"/>
      <c r="C39" s="25"/>
      <c r="D39" s="25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5"/>
      <c r="AC39" s="25" t="s">
        <v>10</v>
      </c>
      <c r="AD39" s="25"/>
      <c r="AE39" s="25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3"/>
    </row>
    <row r="40" spans="1:43" ht="19.5" customHeight="1">
      <c r="A40" s="116" t="s">
        <v>30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5"/>
      <c r="O40" s="113" t="s">
        <v>32</v>
      </c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5"/>
      <c r="AC40" s="113" t="s">
        <v>31</v>
      </c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5"/>
    </row>
    <row r="41" spans="1:50" ht="69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110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2"/>
      <c r="AX41" s="12"/>
    </row>
    <row r="42" spans="1:43" ht="9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Z42" s="5"/>
      <c r="AA42" s="5"/>
      <c r="AB42" s="5"/>
      <c r="AC42" s="127" t="s">
        <v>34</v>
      </c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</row>
    <row r="43" spans="26:29" ht="9.75" customHeight="1">
      <c r="Z43" s="5"/>
      <c r="AA43" s="5"/>
      <c r="AB43" s="5"/>
      <c r="AC43" s="5"/>
    </row>
    <row r="44" spans="26:29" ht="9.75" customHeight="1">
      <c r="Z44" s="5"/>
      <c r="AA44" s="5"/>
      <c r="AB44" s="5"/>
      <c r="AC44" s="5"/>
    </row>
    <row r="45" spans="26:29" ht="9.75" customHeight="1">
      <c r="Z45" s="5"/>
      <c r="AA45" s="5"/>
      <c r="AB45" s="5"/>
      <c r="AC45" s="5"/>
    </row>
    <row r="46" spans="26:29" ht="9.75" customHeight="1">
      <c r="Z46" s="5"/>
      <c r="AA46" s="5"/>
      <c r="AB46" s="5"/>
      <c r="AC46" s="5"/>
    </row>
    <row r="47" spans="26:29" ht="9.75" customHeight="1">
      <c r="Z47" s="5"/>
      <c r="AA47" s="5"/>
      <c r="AB47" s="5"/>
      <c r="AC47" s="5"/>
    </row>
    <row r="48" spans="26:29" ht="9.75" customHeight="1">
      <c r="Z48" s="5"/>
      <c r="AA48" s="5"/>
      <c r="AB48" s="5"/>
      <c r="AC48" s="5"/>
    </row>
    <row r="49" spans="26:29" ht="9.75" customHeight="1">
      <c r="Z49" s="5"/>
      <c r="AA49" s="5"/>
      <c r="AB49" s="5"/>
      <c r="AC49" s="5"/>
    </row>
    <row r="50" spans="26:29" ht="9.75" customHeight="1">
      <c r="Z50" s="5"/>
      <c r="AA50" s="5"/>
      <c r="AB50" s="5"/>
      <c r="AC50" s="5"/>
    </row>
    <row r="51" spans="26:29" ht="9.75" customHeight="1">
      <c r="Z51" s="5"/>
      <c r="AA51" s="5"/>
      <c r="AB51" s="5"/>
      <c r="AC51" s="5"/>
    </row>
    <row r="52" spans="26:29" ht="9.75" customHeight="1">
      <c r="Z52" s="5"/>
      <c r="AA52" s="5"/>
      <c r="AB52" s="5"/>
      <c r="AC52" s="5"/>
    </row>
    <row r="53" spans="26:29" ht="9.75" customHeight="1">
      <c r="Z53" s="5"/>
      <c r="AA53" s="5"/>
      <c r="AB53" s="5"/>
      <c r="AC53" s="5"/>
    </row>
    <row r="54" spans="26:29" ht="9.75" customHeight="1">
      <c r="Z54" s="5"/>
      <c r="AA54" s="5"/>
      <c r="AB54" s="5"/>
      <c r="AC54" s="5"/>
    </row>
    <row r="55" spans="26:29" ht="9.75" customHeight="1">
      <c r="Z55" s="5"/>
      <c r="AA55" s="5"/>
      <c r="AB55" s="5"/>
      <c r="AC55" s="5"/>
    </row>
    <row r="56" spans="26:29" ht="9.75" customHeight="1">
      <c r="Z56" s="5"/>
      <c r="AA56" s="5"/>
      <c r="AB56" s="5"/>
      <c r="AC56" s="5"/>
    </row>
    <row r="57" spans="26:29" ht="9.75" customHeight="1">
      <c r="Z57" s="5"/>
      <c r="AA57" s="5"/>
      <c r="AB57" s="5"/>
      <c r="AC57" s="5"/>
    </row>
    <row r="58" spans="26:29" ht="9.75" customHeight="1">
      <c r="Z58" s="5"/>
      <c r="AA58" s="5"/>
      <c r="AB58" s="5"/>
      <c r="AC58" s="5"/>
    </row>
    <row r="59" spans="26:29" ht="9.75" customHeight="1">
      <c r="Z59" s="5"/>
      <c r="AA59" s="5"/>
      <c r="AB59" s="5"/>
      <c r="AC59" s="5"/>
    </row>
    <row r="60" spans="26:29" ht="9.75" customHeight="1">
      <c r="Z60" s="5"/>
      <c r="AA60" s="5"/>
      <c r="AB60" s="5"/>
      <c r="AC60" s="5"/>
    </row>
    <row r="61" spans="26:29" ht="9.75" customHeight="1">
      <c r="Z61" s="5"/>
      <c r="AA61" s="5"/>
      <c r="AB61" s="5"/>
      <c r="AC61" s="5"/>
    </row>
    <row r="62" spans="26:29" ht="9.75" customHeight="1">
      <c r="Z62" s="5"/>
      <c r="AA62" s="5"/>
      <c r="AB62" s="5"/>
      <c r="AC62" s="5"/>
    </row>
    <row r="63" spans="26:29" ht="9.75" customHeight="1">
      <c r="Z63" s="5"/>
      <c r="AA63" s="5"/>
      <c r="AB63" s="5"/>
      <c r="AC63" s="5"/>
    </row>
    <row r="64" spans="26:29" ht="9.75" customHeight="1">
      <c r="Z64" s="5"/>
      <c r="AA64" s="5"/>
      <c r="AB64" s="5"/>
      <c r="AC64" s="5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</sheetData>
  <sheetProtection password="DFA5" sheet="1" objects="1" scenarios="1" selectLockedCells="1"/>
  <mergeCells count="145">
    <mergeCell ref="AC42:AQ42"/>
    <mergeCell ref="AB38:AE38"/>
    <mergeCell ref="AK38:AQ38"/>
    <mergeCell ref="C38:L38"/>
    <mergeCell ref="Q38:Y38"/>
    <mergeCell ref="A6:S6"/>
    <mergeCell ref="M10:S10"/>
    <mergeCell ref="M11:S11"/>
    <mergeCell ref="M12:S12"/>
    <mergeCell ref="A13:S13"/>
    <mergeCell ref="A8:S8"/>
    <mergeCell ref="A7:S7"/>
    <mergeCell ref="A10:L10"/>
    <mergeCell ref="A9:L9"/>
    <mergeCell ref="M9:S9"/>
    <mergeCell ref="AF39:AQ39"/>
    <mergeCell ref="E39:AB39"/>
    <mergeCell ref="AB16:AD16"/>
    <mergeCell ref="A16:G16"/>
    <mergeCell ref="U16:Z16"/>
    <mergeCell ref="AC41:AQ41"/>
    <mergeCell ref="AC40:AQ40"/>
    <mergeCell ref="O40:AB40"/>
    <mergeCell ref="O41:AB41"/>
    <mergeCell ref="A40:N40"/>
    <mergeCell ref="A41:N41"/>
    <mergeCell ref="P16:T16"/>
    <mergeCell ref="A42:M42"/>
    <mergeCell ref="AB33:AD34"/>
    <mergeCell ref="A35:E36"/>
    <mergeCell ref="H35:K36"/>
    <mergeCell ref="AB27:AD28"/>
    <mergeCell ref="H21:K22"/>
    <mergeCell ref="L21:O22"/>
    <mergeCell ref="P21:T22"/>
    <mergeCell ref="U21:Y22"/>
    <mergeCell ref="AM16:AQ16"/>
    <mergeCell ref="AF16:AL16"/>
    <mergeCell ref="A11:L11"/>
    <mergeCell ref="A12:L12"/>
    <mergeCell ref="AF21:AL22"/>
    <mergeCell ref="AE21:AE22"/>
    <mergeCell ref="AF19:AL20"/>
    <mergeCell ref="AN19:AQ19"/>
    <mergeCell ref="AM20:AN20"/>
    <mergeCell ref="A21:E22"/>
    <mergeCell ref="H16:K16"/>
    <mergeCell ref="AA21:AA22"/>
    <mergeCell ref="L16:O16"/>
    <mergeCell ref="AB21:AD22"/>
    <mergeCell ref="AN21:AQ21"/>
    <mergeCell ref="AM18:AN18"/>
    <mergeCell ref="AN17:AQ17"/>
    <mergeCell ref="AB17:AD18"/>
    <mergeCell ref="AE17:AE18"/>
    <mergeCell ref="AF17:AL18"/>
    <mergeCell ref="A17:E18"/>
    <mergeCell ref="H17:K18"/>
    <mergeCell ref="L17:O18"/>
    <mergeCell ref="P17:T18"/>
    <mergeCell ref="U17:Y18"/>
    <mergeCell ref="AA17:AA18"/>
    <mergeCell ref="A19:E20"/>
    <mergeCell ref="H19:K20"/>
    <mergeCell ref="L19:O20"/>
    <mergeCell ref="P19:T20"/>
    <mergeCell ref="U19:Y20"/>
    <mergeCell ref="AA19:AA20"/>
    <mergeCell ref="AB19:AD20"/>
    <mergeCell ref="AE19:AE20"/>
    <mergeCell ref="AM22:AN22"/>
    <mergeCell ref="A23:E24"/>
    <mergeCell ref="H23:K24"/>
    <mergeCell ref="L23:O24"/>
    <mergeCell ref="P23:T24"/>
    <mergeCell ref="U23:Y24"/>
    <mergeCell ref="AA23:AA24"/>
    <mergeCell ref="AB23:AD24"/>
    <mergeCell ref="AE23:AE24"/>
    <mergeCell ref="AF23:AL24"/>
    <mergeCell ref="AN23:AQ23"/>
    <mergeCell ref="AM24:AN24"/>
    <mergeCell ref="A25:E26"/>
    <mergeCell ref="H25:K26"/>
    <mergeCell ref="L25:O26"/>
    <mergeCell ref="P25:T26"/>
    <mergeCell ref="U25:Y26"/>
    <mergeCell ref="AA25:AA26"/>
    <mergeCell ref="AB25:AD26"/>
    <mergeCell ref="AE25:AE26"/>
    <mergeCell ref="AF25:AL26"/>
    <mergeCell ref="AN25:AQ25"/>
    <mergeCell ref="AM26:AN26"/>
    <mergeCell ref="A27:E28"/>
    <mergeCell ref="H27:K28"/>
    <mergeCell ref="L27:O28"/>
    <mergeCell ref="P27:T28"/>
    <mergeCell ref="U27:Y28"/>
    <mergeCell ref="AE27:AE28"/>
    <mergeCell ref="AF27:AL28"/>
    <mergeCell ref="AN27:AQ27"/>
    <mergeCell ref="AM28:AN28"/>
    <mergeCell ref="A29:E30"/>
    <mergeCell ref="H29:K30"/>
    <mergeCell ref="L29:O30"/>
    <mergeCell ref="P29:T30"/>
    <mergeCell ref="U29:Y30"/>
    <mergeCell ref="AB29:AD30"/>
    <mergeCell ref="A31:E32"/>
    <mergeCell ref="H31:K32"/>
    <mergeCell ref="L31:O32"/>
    <mergeCell ref="P31:T32"/>
    <mergeCell ref="U31:Y32"/>
    <mergeCell ref="AA27:AA28"/>
    <mergeCell ref="AN31:AQ31"/>
    <mergeCell ref="AM32:AN32"/>
    <mergeCell ref="AA29:AA30"/>
    <mergeCell ref="AE29:AE30"/>
    <mergeCell ref="AF29:AL30"/>
    <mergeCell ref="AN29:AQ29"/>
    <mergeCell ref="AM30:AN30"/>
    <mergeCell ref="U33:Y34"/>
    <mergeCell ref="AA33:AA34"/>
    <mergeCell ref="AA31:AA32"/>
    <mergeCell ref="AB31:AD32"/>
    <mergeCell ref="AE31:AE32"/>
    <mergeCell ref="AF31:AL32"/>
    <mergeCell ref="AE35:AE36"/>
    <mergeCell ref="AE33:AE34"/>
    <mergeCell ref="AF33:AL34"/>
    <mergeCell ref="AN33:AQ33"/>
    <mergeCell ref="AM34:AN34"/>
    <mergeCell ref="AF35:AL36"/>
    <mergeCell ref="AN35:AQ35"/>
    <mergeCell ref="AM36:AN36"/>
    <mergeCell ref="A5:S5"/>
    <mergeCell ref="L35:O36"/>
    <mergeCell ref="P35:T36"/>
    <mergeCell ref="U35:Y36"/>
    <mergeCell ref="AA35:AA36"/>
    <mergeCell ref="AB35:AD36"/>
    <mergeCell ref="A33:E34"/>
    <mergeCell ref="H33:K34"/>
    <mergeCell ref="L33:O34"/>
    <mergeCell ref="P33:T34"/>
  </mergeCells>
  <printOptions/>
  <pageMargins left="0.7480314960629921" right="0.6299212598425197" top="0.4724409448818898" bottom="0.4724409448818898" header="0.472440944881889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SFS services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Guntermann</dc:creator>
  <cp:keywords/>
  <dc:description/>
  <cp:lastModifiedBy>René Hug</cp:lastModifiedBy>
  <cp:lastPrinted>2016-01-27T09:26:44Z</cp:lastPrinted>
  <dcterms:created xsi:type="dcterms:W3CDTF">2011-07-14T13:48:33Z</dcterms:created>
  <dcterms:modified xsi:type="dcterms:W3CDTF">2016-01-27T09:28:29Z</dcterms:modified>
  <cp:category/>
  <cp:version/>
  <cp:contentType/>
  <cp:contentStatus/>
</cp:coreProperties>
</file>